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6095" windowHeight="11850" tabRatio="572"/>
  </bookViews>
  <sheets>
    <sheet name="фин.цели 2015" sheetId="10" r:id="rId1"/>
  </sheets>
  <definedNames>
    <definedName name="_xlnm._FilterDatabase" localSheetId="0" hidden="1">'фин.цели 2015'!$A$3:$I$52</definedName>
  </definedNames>
  <calcPr calcId="125725"/>
</workbook>
</file>

<file path=xl/calcChain.xml><?xml version="1.0" encoding="utf-8"?>
<calcChain xmlns="http://schemas.openxmlformats.org/spreadsheetml/2006/main">
  <c r="Q8" i="10"/>
  <c r="K9"/>
  <c r="L24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26"/>
  <c r="X3"/>
  <c r="O12" l="1"/>
  <c r="O17"/>
  <c r="W17" s="1"/>
  <c r="O22"/>
  <c r="O27"/>
  <c r="O32"/>
  <c r="O37"/>
  <c r="O42"/>
  <c r="O47"/>
  <c r="O52"/>
  <c r="O57"/>
  <c r="O62"/>
  <c r="O67"/>
  <c r="O72"/>
  <c r="O77"/>
  <c r="O7"/>
  <c r="W7"/>
  <c r="K78"/>
  <c r="K68"/>
  <c r="K58"/>
  <c r="K48"/>
  <c r="K38"/>
  <c r="K28"/>
  <c r="K18"/>
  <c r="W29"/>
  <c r="W31"/>
  <c r="W33"/>
  <c r="W35"/>
  <c r="W37"/>
  <c r="W39"/>
  <c r="W40"/>
  <c r="W42"/>
  <c r="W43"/>
  <c r="W44"/>
  <c r="W49"/>
  <c r="W55"/>
  <c r="W56"/>
  <c r="W57"/>
  <c r="W59"/>
  <c r="W65"/>
  <c r="W69"/>
  <c r="W73"/>
  <c r="W75"/>
  <c r="W76"/>
  <c r="W79"/>
  <c r="T27"/>
  <c r="V27" s="1"/>
  <c r="T28"/>
  <c r="V28" s="1"/>
  <c r="T29"/>
  <c r="V29" s="1"/>
  <c r="T30"/>
  <c r="V30" s="1"/>
  <c r="T31"/>
  <c r="V31" s="1"/>
  <c r="T32"/>
  <c r="V32" s="1"/>
  <c r="T33"/>
  <c r="T34"/>
  <c r="V34" s="1"/>
  <c r="T35"/>
  <c r="V35" s="1"/>
  <c r="T36"/>
  <c r="V36" s="1"/>
  <c r="T37"/>
  <c r="V37" s="1"/>
  <c r="T38"/>
  <c r="V38" s="1"/>
  <c r="T39"/>
  <c r="V39" s="1"/>
  <c r="T40"/>
  <c r="V40" s="1"/>
  <c r="T41"/>
  <c r="T42"/>
  <c r="T43"/>
  <c r="V43" s="1"/>
  <c r="T44"/>
  <c r="V44" s="1"/>
  <c r="T45"/>
  <c r="V45" s="1"/>
  <c r="T46"/>
  <c r="T47"/>
  <c r="V47" s="1"/>
  <c r="T48"/>
  <c r="V48" s="1"/>
  <c r="T49"/>
  <c r="V49" s="1"/>
  <c r="T50"/>
  <c r="T51"/>
  <c r="V51" s="1"/>
  <c r="T52"/>
  <c r="V52" s="1"/>
  <c r="T53"/>
  <c r="V53" s="1"/>
  <c r="T54"/>
  <c r="V54" s="1"/>
  <c r="T55"/>
  <c r="V55" s="1"/>
  <c r="T56"/>
  <c r="V56" s="1"/>
  <c r="T57"/>
  <c r="V57" s="1"/>
  <c r="T58"/>
  <c r="V58" s="1"/>
  <c r="T59"/>
  <c r="V59" s="1"/>
  <c r="T60"/>
  <c r="V60" s="1"/>
  <c r="T61"/>
  <c r="V61" s="1"/>
  <c r="T62"/>
  <c r="V62" s="1"/>
  <c r="T63"/>
  <c r="V63" s="1"/>
  <c r="T64"/>
  <c r="T65"/>
  <c r="V65" s="1"/>
  <c r="T66"/>
  <c r="T67"/>
  <c r="V67" s="1"/>
  <c r="T68"/>
  <c r="V68" s="1"/>
  <c r="T69"/>
  <c r="V69" s="1"/>
  <c r="T70"/>
  <c r="V70" s="1"/>
  <c r="T71"/>
  <c r="V71" s="1"/>
  <c r="T72"/>
  <c r="V72" s="1"/>
  <c r="T73"/>
  <c r="V73" s="1"/>
  <c r="T74"/>
  <c r="V74" s="1"/>
  <c r="T75"/>
  <c r="V75" s="1"/>
  <c r="T76"/>
  <c r="V76" s="1"/>
  <c r="T77"/>
  <c r="V77" s="1"/>
  <c r="T78"/>
  <c r="V78" s="1"/>
  <c r="T79"/>
  <c r="V79" s="1"/>
  <c r="T80"/>
  <c r="V80" s="1"/>
  <c r="T81"/>
  <c r="V81" s="1"/>
  <c r="T26"/>
  <c r="V26" s="1"/>
  <c r="K5"/>
  <c r="W5" s="1"/>
  <c r="W3"/>
  <c r="V3"/>
  <c r="L23"/>
  <c r="V23" s="1"/>
  <c r="L22"/>
  <c r="V22" s="1"/>
  <c r="L21"/>
  <c r="V21" s="1"/>
  <c r="L20"/>
  <c r="V20" s="1"/>
  <c r="L13"/>
  <c r="V13" s="1"/>
  <c r="L14"/>
  <c r="V14" s="1"/>
  <c r="L15"/>
  <c r="V15" s="1"/>
  <c r="L16"/>
  <c r="V16" s="1"/>
  <c r="L12"/>
  <c r="V12" s="1"/>
  <c r="V5"/>
  <c r="V6"/>
  <c r="W6"/>
  <c r="V7"/>
  <c r="V8"/>
  <c r="W8"/>
  <c r="V9"/>
  <c r="W9"/>
  <c r="V10"/>
  <c r="W10"/>
  <c r="V11"/>
  <c r="W11"/>
  <c r="W12"/>
  <c r="W13"/>
  <c r="W14"/>
  <c r="W15"/>
  <c r="W16"/>
  <c r="V17"/>
  <c r="V18"/>
  <c r="W18"/>
  <c r="V19"/>
  <c r="W19"/>
  <c r="W20"/>
  <c r="W21"/>
  <c r="W22"/>
  <c r="W23"/>
  <c r="V24"/>
  <c r="W24"/>
  <c r="V25"/>
  <c r="W25"/>
  <c r="W26"/>
  <c r="W28"/>
  <c r="W30"/>
  <c r="V33"/>
  <c r="W34"/>
  <c r="W36"/>
  <c r="V41"/>
  <c r="W41"/>
  <c r="V42"/>
  <c r="W45"/>
  <c r="V46"/>
  <c r="W46"/>
  <c r="V50"/>
  <c r="W50"/>
  <c r="W51"/>
  <c r="W53"/>
  <c r="W54"/>
  <c r="W60"/>
  <c r="W61"/>
  <c r="W63"/>
  <c r="V64"/>
  <c r="W64"/>
  <c r="V66"/>
  <c r="W66"/>
  <c r="W70"/>
  <c r="W71"/>
  <c r="W74"/>
  <c r="W77"/>
  <c r="W80"/>
  <c r="W81"/>
  <c r="V4"/>
  <c r="W4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W67" l="1"/>
  <c r="W27"/>
  <c r="W38"/>
  <c r="W72"/>
  <c r="W52"/>
  <c r="W32"/>
  <c r="W62"/>
  <c r="W78"/>
  <c r="W48"/>
  <c r="W47"/>
  <c r="W68"/>
  <c r="W58"/>
</calcChain>
</file>

<file path=xl/sharedStrings.xml><?xml version="1.0" encoding="utf-8"?>
<sst xmlns="http://schemas.openxmlformats.org/spreadsheetml/2006/main" count="30" uniqueCount="18">
  <si>
    <t>Ремонт</t>
  </si>
  <si>
    <t>Прочее</t>
  </si>
  <si>
    <t>Период</t>
  </si>
  <si>
    <t>Катин класс (на 1 сент)</t>
  </si>
  <si>
    <t>Возраст Кати (на 01 янв)</t>
  </si>
  <si>
    <t>Мой возраст  (на 01 янв)</t>
  </si>
  <si>
    <t>Катин курс (на 1 сент)</t>
  </si>
  <si>
    <t>$</t>
  </si>
  <si>
    <t>руб.</t>
  </si>
  <si>
    <t>Возраст Ани (на 1 янв)</t>
  </si>
  <si>
    <t>Аня класс (на 1 сент)</t>
  </si>
  <si>
    <t>Аня курс (на 1 сент)</t>
  </si>
  <si>
    <t>Машина</t>
  </si>
  <si>
    <t>Недвижимость</t>
  </si>
  <si>
    <t>Итого потребность в деньгах</t>
  </si>
  <si>
    <t>Пассивный доход</t>
  </si>
  <si>
    <t>Курс $</t>
  </si>
  <si>
    <t>Образование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</si>
</sst>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164" formatCode="[$$-409]#,##0.00"/>
    <numFmt numFmtId="165" formatCode="#,##0.00_р_."/>
    <numFmt numFmtId="166" formatCode="#,##0.00&quot;р.&quot;"/>
    <numFmt numFmtId="167" formatCode="_-* #,##0&quot;р.&quot;_-;\-* #,##0&quot;р.&quot;_-;_-* &quot;-&quot;??&quot;р.&quot;_-;_-@_-"/>
    <numFmt numFmtId="168" formatCode="[$$-409]#,##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/>
    <xf numFmtId="164" fontId="0" fillId="3" borderId="0" xfId="0" applyNumberFormat="1" applyFill="1" applyBorder="1"/>
    <xf numFmtId="164" fontId="0" fillId="0" borderId="0" xfId="0" applyNumberFormat="1"/>
    <xf numFmtId="165" fontId="0" fillId="0" borderId="5" xfId="0" applyNumberFormat="1" applyBorder="1" applyAlignment="1">
      <alignment horizontal="center"/>
    </xf>
    <xf numFmtId="165" fontId="0" fillId="0" borderId="4" xfId="0" applyNumberFormat="1" applyBorder="1"/>
    <xf numFmtId="165" fontId="0" fillId="3" borderId="4" xfId="0" applyNumberFormat="1" applyFill="1" applyBorder="1"/>
    <xf numFmtId="165" fontId="0" fillId="0" borderId="0" xfId="0" applyNumberFormat="1"/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/>
    <xf numFmtId="165" fontId="0" fillId="3" borderId="0" xfId="0" applyNumberFormat="1" applyFill="1" applyBorder="1"/>
    <xf numFmtId="165" fontId="1" fillId="0" borderId="5" xfId="0" applyNumberFormat="1" applyFont="1" applyBorder="1" applyAlignment="1">
      <alignment horizontal="center"/>
    </xf>
    <xf numFmtId="165" fontId="1" fillId="0" borderId="4" xfId="0" applyNumberFormat="1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 applyBorder="1"/>
    <xf numFmtId="166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/>
    <xf numFmtId="167" fontId="1" fillId="0" borderId="4" xfId="1" applyNumberFormat="1" applyFont="1" applyBorder="1"/>
    <xf numFmtId="167" fontId="1" fillId="3" borderId="4" xfId="1" applyNumberFormat="1" applyFont="1" applyFill="1" applyBorder="1"/>
    <xf numFmtId="166" fontId="0" fillId="3" borderId="1" xfId="0" applyNumberFormat="1" applyFill="1" applyBorder="1"/>
    <xf numFmtId="167" fontId="0" fillId="0" borderId="0" xfId="1" applyNumberFormat="1" applyFont="1" applyBorder="1"/>
    <xf numFmtId="167" fontId="0" fillId="0" borderId="4" xfId="1" applyNumberFormat="1" applyFont="1" applyBorder="1"/>
    <xf numFmtId="168" fontId="0" fillId="0" borderId="0" xfId="0" applyNumberFormat="1" applyBorder="1"/>
    <xf numFmtId="168" fontId="1" fillId="3" borderId="1" xfId="0" applyNumberFormat="1" applyFont="1" applyFill="1" applyBorder="1"/>
    <xf numFmtId="168" fontId="1" fillId="0" borderId="1" xfId="0" applyNumberFormat="1" applyFont="1" applyBorder="1"/>
    <xf numFmtId="168" fontId="1" fillId="0" borderId="0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X1" sqref="X1:X1048576"/>
    </sheetView>
  </sheetViews>
  <sheetFormatPr defaultRowHeight="15"/>
  <cols>
    <col min="1" max="1" width="8.140625" bestFit="1" customWidth="1"/>
    <col min="2" max="2" width="0" hidden="1" customWidth="1"/>
    <col min="3" max="3" width="7.85546875" style="1" bestFit="1" customWidth="1"/>
    <col min="4" max="4" width="8.42578125" bestFit="1" customWidth="1"/>
    <col min="6" max="6" width="8.28515625" bestFit="1" customWidth="1"/>
    <col min="7" max="7" width="9.28515625" bestFit="1" customWidth="1"/>
    <col min="9" max="9" width="8.85546875" bestFit="1" customWidth="1"/>
    <col min="10" max="10" width="10.5703125" style="17" bestFit="1" customWidth="1"/>
    <col min="11" max="11" width="9" style="13" bestFit="1" customWidth="1"/>
    <col min="12" max="12" width="12" style="17" bestFit="1" customWidth="1"/>
    <col min="13" max="13" width="7.42578125" style="13" bestFit="1" customWidth="1"/>
    <col min="14" max="14" width="10.5703125" style="17" bestFit="1" customWidth="1"/>
    <col min="15" max="15" width="10.85546875" style="13" bestFit="1" customWidth="1"/>
    <col min="16" max="16" width="10.5703125" style="17" bestFit="1" customWidth="1"/>
    <col min="17" max="17" width="10.85546875" style="13" bestFit="1" customWidth="1"/>
    <col min="18" max="18" width="4.85546875" style="17" bestFit="1" customWidth="1"/>
    <col min="19" max="19" width="2.85546875" style="13" customWidth="1"/>
    <col min="20" max="20" width="12" style="17" bestFit="1" customWidth="1"/>
    <col min="21" max="21" width="10" style="13" bestFit="1" customWidth="1"/>
    <col min="22" max="22" width="12" style="22" bestFit="1" customWidth="1"/>
    <col min="23" max="23" width="10.85546875" style="25" bestFit="1" customWidth="1"/>
    <col min="24" max="24" width="7.28515625" style="28" bestFit="1" customWidth="1"/>
  </cols>
  <sheetData>
    <row r="1" spans="1:24" s="5" customFormat="1" ht="75" customHeight="1">
      <c r="A1" s="6" t="s">
        <v>2</v>
      </c>
      <c r="B1" s="6"/>
      <c r="C1" s="7" t="s">
        <v>5</v>
      </c>
      <c r="D1" s="6" t="s">
        <v>4</v>
      </c>
      <c r="E1" s="6" t="s">
        <v>3</v>
      </c>
      <c r="F1" s="6" t="s">
        <v>6</v>
      </c>
      <c r="G1" s="6" t="s">
        <v>9</v>
      </c>
      <c r="H1" s="6" t="s">
        <v>10</v>
      </c>
      <c r="I1" s="6" t="s">
        <v>11</v>
      </c>
      <c r="J1" s="42" t="s">
        <v>0</v>
      </c>
      <c r="K1" s="43"/>
      <c r="L1" s="39" t="s">
        <v>17</v>
      </c>
      <c r="M1" s="39"/>
      <c r="N1" s="39" t="s">
        <v>12</v>
      </c>
      <c r="O1" s="39"/>
      <c r="P1" s="39" t="s">
        <v>13</v>
      </c>
      <c r="Q1" s="39"/>
      <c r="R1" s="39" t="s">
        <v>1</v>
      </c>
      <c r="S1" s="39"/>
      <c r="T1" s="39" t="s">
        <v>15</v>
      </c>
      <c r="U1" s="39"/>
      <c r="V1" s="40" t="s">
        <v>14</v>
      </c>
      <c r="W1" s="41"/>
      <c r="X1" s="26" t="s">
        <v>16</v>
      </c>
    </row>
    <row r="2" spans="1:24" s="2" customFormat="1">
      <c r="A2" s="8"/>
      <c r="B2" s="8"/>
      <c r="C2" s="9"/>
      <c r="D2" s="8"/>
      <c r="E2" s="8"/>
      <c r="F2" s="8"/>
      <c r="G2" s="8"/>
      <c r="H2" s="8"/>
      <c r="I2" s="8"/>
      <c r="J2" s="14" t="s">
        <v>8</v>
      </c>
      <c r="K2" s="10" t="s">
        <v>7</v>
      </c>
      <c r="L2" s="18" t="s">
        <v>8</v>
      </c>
      <c r="M2" s="10" t="s">
        <v>7</v>
      </c>
      <c r="N2" s="18" t="s">
        <v>8</v>
      </c>
      <c r="O2" s="10" t="s">
        <v>7</v>
      </c>
      <c r="P2" s="18" t="s">
        <v>8</v>
      </c>
      <c r="Q2" s="10" t="s">
        <v>7</v>
      </c>
      <c r="R2" s="18" t="s">
        <v>8</v>
      </c>
      <c r="S2" s="10" t="s">
        <v>7</v>
      </c>
      <c r="T2" s="18" t="s">
        <v>8</v>
      </c>
      <c r="U2" s="10" t="s">
        <v>7</v>
      </c>
      <c r="V2" s="21" t="s">
        <v>8</v>
      </c>
      <c r="W2" s="23" t="s">
        <v>7</v>
      </c>
      <c r="X2" s="27">
        <v>70</v>
      </c>
    </row>
    <row r="3" spans="1:24">
      <c r="A3" s="38">
        <v>2015</v>
      </c>
      <c r="C3" s="1">
        <f t="shared" ref="C3:C52" si="0">A3-1977-1</f>
        <v>37</v>
      </c>
      <c r="D3">
        <f t="shared" ref="D3:D52" si="1">A3-2006-1</f>
        <v>8</v>
      </c>
      <c r="E3">
        <v>3</v>
      </c>
      <c r="G3">
        <v>0</v>
      </c>
      <c r="J3" s="15"/>
      <c r="K3" s="11"/>
      <c r="L3" s="19"/>
      <c r="M3" s="11"/>
      <c r="N3" s="19"/>
      <c r="O3" s="11"/>
      <c r="P3" s="19"/>
      <c r="Q3" s="11"/>
      <c r="R3" s="19"/>
      <c r="S3" s="11"/>
      <c r="T3" s="19"/>
      <c r="U3" s="11"/>
      <c r="V3" s="22">
        <f>SUM(J3,L3,N3,P3,R3,T3)</f>
        <v>0</v>
      </c>
      <c r="W3" s="24">
        <f>SUM(U3,S3,Q3,O3,M3,K3)</f>
        <v>0</v>
      </c>
      <c r="X3" s="28">
        <f>$X$2</f>
        <v>70</v>
      </c>
    </row>
    <row r="4" spans="1:24" s="4" customFormat="1">
      <c r="A4" s="3">
        <v>2016</v>
      </c>
      <c r="C4" s="4">
        <f t="shared" si="0"/>
        <v>38</v>
      </c>
      <c r="D4" s="4">
        <f t="shared" si="1"/>
        <v>9</v>
      </c>
      <c r="E4" s="4">
        <v>4</v>
      </c>
      <c r="G4" s="4">
        <v>1</v>
      </c>
      <c r="J4" s="16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30">
        <f>SUM(J4,L4,N4,P4,R4,T4)</f>
        <v>0</v>
      </c>
      <c r="W4" s="35">
        <f>SUM(U4,S4,Q4,O4,M4,K4)</f>
        <v>0</v>
      </c>
      <c r="X4" s="31">
        <v>70</v>
      </c>
    </row>
    <row r="5" spans="1:24">
      <c r="A5" s="2">
        <v>2017</v>
      </c>
      <c r="C5" s="1">
        <f t="shared" si="0"/>
        <v>39</v>
      </c>
      <c r="D5">
        <f t="shared" si="1"/>
        <v>10</v>
      </c>
      <c r="E5">
        <v>5</v>
      </c>
      <c r="G5">
        <v>2</v>
      </c>
      <c r="J5" s="33">
        <v>200000</v>
      </c>
      <c r="K5" s="11">
        <f>J5/X5</f>
        <v>2857.1428571428573</v>
      </c>
      <c r="L5" s="19"/>
      <c r="M5" s="34"/>
      <c r="N5" s="19"/>
      <c r="O5" s="34"/>
      <c r="P5" s="32"/>
      <c r="Q5" s="34"/>
      <c r="R5" s="19"/>
      <c r="S5" s="34"/>
      <c r="T5" s="19"/>
      <c r="U5" s="11"/>
      <c r="V5" s="29">
        <f t="shared" ref="V5:V68" si="2">SUM(J5,L5,N5,P5,R5,T5)</f>
        <v>200000</v>
      </c>
      <c r="W5" s="36">
        <f t="shared" ref="W5:W68" si="3">SUM(U5,S5,Q5,O5,M5,K5)</f>
        <v>2857.1428571428573</v>
      </c>
      <c r="X5" s="28">
        <v>70</v>
      </c>
    </row>
    <row r="6" spans="1:24">
      <c r="A6" s="2">
        <v>2018</v>
      </c>
      <c r="C6" s="1">
        <f t="shared" si="0"/>
        <v>40</v>
      </c>
      <c r="D6">
        <f t="shared" si="1"/>
        <v>11</v>
      </c>
      <c r="E6">
        <v>6</v>
      </c>
      <c r="G6">
        <v>3</v>
      </c>
      <c r="J6" s="33"/>
      <c r="K6" s="11"/>
      <c r="L6" s="19"/>
      <c r="M6" s="34"/>
      <c r="N6" s="19"/>
      <c r="O6" s="34"/>
      <c r="P6" s="32"/>
      <c r="Q6" s="34"/>
      <c r="R6" s="19"/>
      <c r="S6" s="34"/>
      <c r="T6" s="19"/>
      <c r="U6" s="11"/>
      <c r="V6" s="29">
        <f t="shared" si="2"/>
        <v>0</v>
      </c>
      <c r="W6" s="36">
        <f t="shared" si="3"/>
        <v>0</v>
      </c>
      <c r="X6" s="28">
        <v>70</v>
      </c>
    </row>
    <row r="7" spans="1:24">
      <c r="A7" s="2">
        <v>2019</v>
      </c>
      <c r="C7" s="1">
        <f t="shared" si="0"/>
        <v>41</v>
      </c>
      <c r="D7">
        <f t="shared" si="1"/>
        <v>12</v>
      </c>
      <c r="E7">
        <v>7</v>
      </c>
      <c r="G7">
        <v>4</v>
      </c>
      <c r="J7" s="33"/>
      <c r="K7" s="11"/>
      <c r="L7" s="19"/>
      <c r="M7" s="34"/>
      <c r="N7" s="32">
        <v>200000</v>
      </c>
      <c r="O7" s="34">
        <f>N7/X7</f>
        <v>2857.1428571428573</v>
      </c>
      <c r="P7" s="32"/>
      <c r="Q7" s="34"/>
      <c r="R7" s="19"/>
      <c r="S7" s="34"/>
      <c r="T7" s="19"/>
      <c r="U7" s="11"/>
      <c r="V7" s="29">
        <f t="shared" si="2"/>
        <v>200000</v>
      </c>
      <c r="W7" s="36">
        <f t="shared" si="3"/>
        <v>2857.1428571428573</v>
      </c>
      <c r="X7" s="28">
        <v>70</v>
      </c>
    </row>
    <row r="8" spans="1:24">
      <c r="A8" s="2">
        <v>2020</v>
      </c>
      <c r="C8" s="1">
        <f t="shared" si="0"/>
        <v>42</v>
      </c>
      <c r="D8">
        <f t="shared" si="1"/>
        <v>13</v>
      </c>
      <c r="E8">
        <v>8</v>
      </c>
      <c r="G8">
        <v>5</v>
      </c>
      <c r="J8" s="33"/>
      <c r="K8" s="11"/>
      <c r="L8" s="19"/>
      <c r="M8" s="34"/>
      <c r="N8" s="32"/>
      <c r="O8" s="34"/>
      <c r="P8" s="32">
        <v>700000</v>
      </c>
      <c r="Q8" s="34">
        <f>P8*X8</f>
        <v>49000000</v>
      </c>
      <c r="R8" s="19"/>
      <c r="S8" s="34"/>
      <c r="T8" s="19"/>
      <c r="U8" s="11"/>
      <c r="V8" s="29">
        <f t="shared" si="2"/>
        <v>700000</v>
      </c>
      <c r="W8" s="36">
        <f t="shared" si="3"/>
        <v>49000000</v>
      </c>
      <c r="X8" s="28">
        <v>70</v>
      </c>
    </row>
    <row r="9" spans="1:24">
      <c r="A9" s="2">
        <v>2021</v>
      </c>
      <c r="C9" s="1">
        <f t="shared" si="0"/>
        <v>43</v>
      </c>
      <c r="D9">
        <f t="shared" si="1"/>
        <v>14</v>
      </c>
      <c r="E9">
        <v>9</v>
      </c>
      <c r="G9">
        <v>6</v>
      </c>
      <c r="H9">
        <v>1</v>
      </c>
      <c r="J9" s="33">
        <v>500000</v>
      </c>
      <c r="K9" s="11">
        <f>J9/X9</f>
        <v>7142.8571428571431</v>
      </c>
      <c r="L9" s="19"/>
      <c r="M9" s="34"/>
      <c r="N9" s="32"/>
      <c r="O9" s="34"/>
      <c r="P9" s="32"/>
      <c r="Q9" s="34"/>
      <c r="R9" s="19"/>
      <c r="S9" s="34"/>
      <c r="T9" s="19"/>
      <c r="U9" s="11"/>
      <c r="V9" s="29">
        <f t="shared" si="2"/>
        <v>500000</v>
      </c>
      <c r="W9" s="36">
        <f t="shared" si="3"/>
        <v>7142.8571428571431</v>
      </c>
      <c r="X9" s="28">
        <v>70</v>
      </c>
    </row>
    <row r="10" spans="1:24">
      <c r="A10" s="2">
        <v>2022</v>
      </c>
      <c r="C10" s="1">
        <f t="shared" si="0"/>
        <v>44</v>
      </c>
      <c r="D10">
        <f t="shared" si="1"/>
        <v>15</v>
      </c>
      <c r="E10">
        <v>10</v>
      </c>
      <c r="G10">
        <v>7</v>
      </c>
      <c r="H10">
        <v>2</v>
      </c>
      <c r="J10" s="33"/>
      <c r="K10" s="11"/>
      <c r="L10" s="19"/>
      <c r="M10" s="34"/>
      <c r="N10" s="32"/>
      <c r="O10" s="34"/>
      <c r="P10" s="32"/>
      <c r="Q10" s="34"/>
      <c r="R10" s="19"/>
      <c r="S10" s="34"/>
      <c r="T10" s="19"/>
      <c r="U10" s="11"/>
      <c r="V10" s="29">
        <f t="shared" si="2"/>
        <v>0</v>
      </c>
      <c r="W10" s="36">
        <f t="shared" si="3"/>
        <v>0</v>
      </c>
      <c r="X10" s="28">
        <v>70</v>
      </c>
    </row>
    <row r="11" spans="1:24">
      <c r="A11" s="2">
        <v>2023</v>
      </c>
      <c r="C11" s="1">
        <f t="shared" si="0"/>
        <v>45</v>
      </c>
      <c r="D11">
        <f t="shared" si="1"/>
        <v>16</v>
      </c>
      <c r="E11">
        <v>11</v>
      </c>
      <c r="G11">
        <v>8</v>
      </c>
      <c r="H11">
        <v>3</v>
      </c>
      <c r="J11" s="33"/>
      <c r="K11" s="11"/>
      <c r="L11" s="19"/>
      <c r="M11" s="34"/>
      <c r="N11" s="32"/>
      <c r="O11" s="34"/>
      <c r="P11" s="32"/>
      <c r="Q11" s="34"/>
      <c r="R11" s="19"/>
      <c r="S11" s="34"/>
      <c r="T11" s="19"/>
      <c r="U11" s="11"/>
      <c r="V11" s="29">
        <f t="shared" si="2"/>
        <v>0</v>
      </c>
      <c r="W11" s="36">
        <f t="shared" si="3"/>
        <v>0</v>
      </c>
      <c r="X11" s="28">
        <v>70</v>
      </c>
    </row>
    <row r="12" spans="1:24">
      <c r="A12" s="2">
        <v>2024</v>
      </c>
      <c r="C12" s="1">
        <f t="shared" si="0"/>
        <v>46</v>
      </c>
      <c r="D12">
        <f t="shared" si="1"/>
        <v>17</v>
      </c>
      <c r="F12">
        <v>1</v>
      </c>
      <c r="G12">
        <v>9</v>
      </c>
      <c r="H12">
        <v>4</v>
      </c>
      <c r="J12" s="33"/>
      <c r="K12" s="11"/>
      <c r="L12" s="32">
        <f>M12*X12</f>
        <v>700000</v>
      </c>
      <c r="M12" s="34">
        <v>10000</v>
      </c>
      <c r="N12" s="32">
        <v>200000</v>
      </c>
      <c r="O12" s="34">
        <f t="shared" ref="O12" si="4">N12/X12</f>
        <v>2857.1428571428573</v>
      </c>
      <c r="P12" s="32"/>
      <c r="Q12" s="34"/>
      <c r="R12" s="19"/>
      <c r="S12" s="34"/>
      <c r="T12" s="19"/>
      <c r="U12" s="11"/>
      <c r="V12" s="29">
        <f t="shared" si="2"/>
        <v>900000</v>
      </c>
      <c r="W12" s="36">
        <f t="shared" si="3"/>
        <v>12857.142857142857</v>
      </c>
      <c r="X12" s="28">
        <v>70</v>
      </c>
    </row>
    <row r="13" spans="1:24">
      <c r="A13" s="2">
        <v>2025</v>
      </c>
      <c r="C13" s="1">
        <f t="shared" si="0"/>
        <v>47</v>
      </c>
      <c r="D13">
        <f t="shared" si="1"/>
        <v>18</v>
      </c>
      <c r="F13">
        <v>2</v>
      </c>
      <c r="G13">
        <v>10</v>
      </c>
      <c r="H13">
        <v>5</v>
      </c>
      <c r="J13" s="33"/>
      <c r="K13" s="11"/>
      <c r="L13" s="32">
        <f t="shared" ref="L13:L16" si="5">M13*X13</f>
        <v>700000</v>
      </c>
      <c r="M13" s="34">
        <v>10000</v>
      </c>
      <c r="N13" s="32"/>
      <c r="O13" s="34"/>
      <c r="P13" s="32"/>
      <c r="Q13" s="34"/>
      <c r="R13" s="19"/>
      <c r="S13" s="34"/>
      <c r="T13" s="19"/>
      <c r="U13" s="11"/>
      <c r="V13" s="29">
        <f t="shared" si="2"/>
        <v>700000</v>
      </c>
      <c r="W13" s="36">
        <f t="shared" si="3"/>
        <v>10000</v>
      </c>
      <c r="X13" s="28">
        <v>70</v>
      </c>
    </row>
    <row r="14" spans="1:24">
      <c r="A14" s="2">
        <v>2026</v>
      </c>
      <c r="C14" s="1">
        <f t="shared" si="0"/>
        <v>48</v>
      </c>
      <c r="D14">
        <f t="shared" si="1"/>
        <v>19</v>
      </c>
      <c r="F14">
        <v>3</v>
      </c>
      <c r="G14">
        <v>11</v>
      </c>
      <c r="H14">
        <v>6</v>
      </c>
      <c r="J14" s="33"/>
      <c r="K14" s="11"/>
      <c r="L14" s="32">
        <f t="shared" si="5"/>
        <v>700000</v>
      </c>
      <c r="M14" s="34">
        <v>10000</v>
      </c>
      <c r="N14" s="32"/>
      <c r="O14" s="34"/>
      <c r="P14" s="32"/>
      <c r="Q14" s="34"/>
      <c r="R14" s="19"/>
      <c r="S14" s="34"/>
      <c r="T14" s="19"/>
      <c r="U14" s="11"/>
      <c r="V14" s="29">
        <f t="shared" si="2"/>
        <v>700000</v>
      </c>
      <c r="W14" s="36">
        <f t="shared" si="3"/>
        <v>10000</v>
      </c>
      <c r="X14" s="28">
        <v>70</v>
      </c>
    </row>
    <row r="15" spans="1:24">
      <c r="A15" s="2">
        <v>2027</v>
      </c>
      <c r="C15" s="1">
        <f t="shared" si="0"/>
        <v>49</v>
      </c>
      <c r="D15">
        <f t="shared" si="1"/>
        <v>20</v>
      </c>
      <c r="F15">
        <v>4</v>
      </c>
      <c r="G15">
        <v>12</v>
      </c>
      <c r="H15">
        <v>7</v>
      </c>
      <c r="J15" s="33"/>
      <c r="K15" s="11"/>
      <c r="L15" s="32">
        <f t="shared" si="5"/>
        <v>700000</v>
      </c>
      <c r="M15" s="34">
        <v>10000</v>
      </c>
      <c r="N15" s="32"/>
      <c r="O15" s="34"/>
      <c r="P15" s="32"/>
      <c r="Q15" s="34"/>
      <c r="R15" s="19"/>
      <c r="S15" s="34"/>
      <c r="T15" s="19"/>
      <c r="U15" s="11"/>
      <c r="V15" s="29">
        <f t="shared" si="2"/>
        <v>700000</v>
      </c>
      <c r="W15" s="36">
        <f t="shared" si="3"/>
        <v>10000</v>
      </c>
      <c r="X15" s="28">
        <v>70</v>
      </c>
    </row>
    <row r="16" spans="1:24">
      <c r="A16" s="2">
        <v>2028</v>
      </c>
      <c r="C16" s="1">
        <f t="shared" si="0"/>
        <v>50</v>
      </c>
      <c r="D16">
        <f t="shared" si="1"/>
        <v>21</v>
      </c>
      <c r="F16">
        <v>5</v>
      </c>
      <c r="G16">
        <v>13</v>
      </c>
      <c r="H16">
        <v>8</v>
      </c>
      <c r="J16" s="33"/>
      <c r="K16" s="11"/>
      <c r="L16" s="32">
        <f t="shared" si="5"/>
        <v>700000</v>
      </c>
      <c r="M16" s="34">
        <v>10000</v>
      </c>
      <c r="N16" s="32"/>
      <c r="O16" s="34"/>
      <c r="P16" s="32"/>
      <c r="Q16" s="34"/>
      <c r="R16" s="19"/>
      <c r="S16" s="34"/>
      <c r="T16" s="19"/>
      <c r="U16" s="11"/>
      <c r="V16" s="29">
        <f t="shared" si="2"/>
        <v>700000</v>
      </c>
      <c r="W16" s="36">
        <f t="shared" si="3"/>
        <v>10000</v>
      </c>
      <c r="X16" s="28">
        <v>70</v>
      </c>
    </row>
    <row r="17" spans="1:24">
      <c r="A17" s="2">
        <v>2029</v>
      </c>
      <c r="C17" s="1">
        <f t="shared" si="0"/>
        <v>51</v>
      </c>
      <c r="D17">
        <f t="shared" si="1"/>
        <v>22</v>
      </c>
      <c r="G17">
        <v>14</v>
      </c>
      <c r="H17">
        <v>9</v>
      </c>
      <c r="J17" s="33"/>
      <c r="K17" s="11"/>
      <c r="L17" s="32"/>
      <c r="M17" s="34"/>
      <c r="N17" s="32">
        <v>200000</v>
      </c>
      <c r="O17" s="34">
        <f t="shared" ref="O17" si="6">N17/X17</f>
        <v>2857.1428571428573</v>
      </c>
      <c r="P17" s="32"/>
      <c r="Q17" s="34"/>
      <c r="R17" s="19"/>
      <c r="S17" s="34"/>
      <c r="T17" s="19"/>
      <c r="U17" s="11"/>
      <c r="V17" s="29">
        <f t="shared" si="2"/>
        <v>200000</v>
      </c>
      <c r="W17" s="36">
        <f t="shared" si="3"/>
        <v>2857.1428571428573</v>
      </c>
      <c r="X17" s="28">
        <v>70</v>
      </c>
    </row>
    <row r="18" spans="1:24">
      <c r="A18" s="2">
        <v>2030</v>
      </c>
      <c r="C18" s="1">
        <f t="shared" si="0"/>
        <v>52</v>
      </c>
      <c r="D18">
        <f t="shared" si="1"/>
        <v>23</v>
      </c>
      <c r="G18">
        <v>15</v>
      </c>
      <c r="H18">
        <v>10</v>
      </c>
      <c r="J18" s="33">
        <v>500000</v>
      </c>
      <c r="K18" s="11">
        <f>J18/X18</f>
        <v>7142.8571428571431</v>
      </c>
      <c r="L18" s="32"/>
      <c r="M18" s="34"/>
      <c r="N18" s="32"/>
      <c r="O18" s="34"/>
      <c r="P18" s="32"/>
      <c r="Q18" s="34"/>
      <c r="R18" s="19"/>
      <c r="S18" s="34"/>
      <c r="T18" s="19"/>
      <c r="U18" s="11"/>
      <c r="V18" s="29">
        <f t="shared" si="2"/>
        <v>500000</v>
      </c>
      <c r="W18" s="36">
        <f t="shared" si="3"/>
        <v>7142.8571428571431</v>
      </c>
      <c r="X18" s="28">
        <v>70</v>
      </c>
    </row>
    <row r="19" spans="1:24">
      <c r="A19" s="2">
        <v>2031</v>
      </c>
      <c r="C19" s="1">
        <f t="shared" si="0"/>
        <v>53</v>
      </c>
      <c r="D19">
        <f t="shared" si="1"/>
        <v>24</v>
      </c>
      <c r="G19">
        <v>16</v>
      </c>
      <c r="H19">
        <v>11</v>
      </c>
      <c r="J19" s="33"/>
      <c r="K19" s="11"/>
      <c r="L19" s="32"/>
      <c r="M19" s="34"/>
      <c r="N19" s="32"/>
      <c r="O19" s="34"/>
      <c r="P19" s="32"/>
      <c r="Q19" s="34"/>
      <c r="R19" s="19"/>
      <c r="S19" s="34"/>
      <c r="T19" s="19"/>
      <c r="U19" s="11"/>
      <c r="V19" s="29">
        <f t="shared" si="2"/>
        <v>0</v>
      </c>
      <c r="W19" s="36">
        <f t="shared" si="3"/>
        <v>0</v>
      </c>
      <c r="X19" s="28">
        <v>70</v>
      </c>
    </row>
    <row r="20" spans="1:24">
      <c r="A20" s="2">
        <v>2032</v>
      </c>
      <c r="C20" s="1">
        <f t="shared" si="0"/>
        <v>54</v>
      </c>
      <c r="D20">
        <f t="shared" si="1"/>
        <v>25</v>
      </c>
      <c r="G20">
        <v>17</v>
      </c>
      <c r="I20">
        <v>1</v>
      </c>
      <c r="J20" s="33"/>
      <c r="K20" s="11"/>
      <c r="L20" s="32">
        <f t="shared" ref="L20:L23" si="7">M20*X20</f>
        <v>700000</v>
      </c>
      <c r="M20" s="34">
        <v>10000</v>
      </c>
      <c r="N20" s="32"/>
      <c r="O20" s="34"/>
      <c r="P20" s="32"/>
      <c r="Q20" s="34"/>
      <c r="R20" s="19"/>
      <c r="S20" s="34"/>
      <c r="T20" s="19"/>
      <c r="U20" s="11"/>
      <c r="V20" s="29">
        <f t="shared" si="2"/>
        <v>700000</v>
      </c>
      <c r="W20" s="36">
        <f t="shared" si="3"/>
        <v>10000</v>
      </c>
      <c r="X20" s="28">
        <v>70</v>
      </c>
    </row>
    <row r="21" spans="1:24">
      <c r="A21" s="2">
        <v>2033</v>
      </c>
      <c r="C21" s="1">
        <f t="shared" si="0"/>
        <v>55</v>
      </c>
      <c r="D21">
        <f t="shared" si="1"/>
        <v>26</v>
      </c>
      <c r="G21">
        <v>18</v>
      </c>
      <c r="I21">
        <v>2</v>
      </c>
      <c r="J21" s="33"/>
      <c r="K21" s="11"/>
      <c r="L21" s="32">
        <f t="shared" si="7"/>
        <v>700000</v>
      </c>
      <c r="M21" s="34">
        <v>10000</v>
      </c>
      <c r="N21" s="32"/>
      <c r="O21" s="34"/>
      <c r="P21" s="32"/>
      <c r="Q21" s="34"/>
      <c r="R21" s="19"/>
      <c r="S21" s="34"/>
      <c r="T21" s="19"/>
      <c r="U21" s="11"/>
      <c r="V21" s="29">
        <f t="shared" si="2"/>
        <v>700000</v>
      </c>
      <c r="W21" s="36">
        <f t="shared" si="3"/>
        <v>10000</v>
      </c>
      <c r="X21" s="28">
        <v>70</v>
      </c>
    </row>
    <row r="22" spans="1:24">
      <c r="A22" s="2">
        <v>2034</v>
      </c>
      <c r="C22" s="1">
        <f t="shared" si="0"/>
        <v>56</v>
      </c>
      <c r="D22">
        <f t="shared" si="1"/>
        <v>27</v>
      </c>
      <c r="G22">
        <v>19</v>
      </c>
      <c r="I22">
        <v>3</v>
      </c>
      <c r="J22" s="33"/>
      <c r="K22" s="11"/>
      <c r="L22" s="32">
        <f t="shared" si="7"/>
        <v>700000</v>
      </c>
      <c r="M22" s="34">
        <v>10000</v>
      </c>
      <c r="N22" s="32">
        <v>200000</v>
      </c>
      <c r="O22" s="34">
        <f t="shared" ref="O22" si="8">N22/X22</f>
        <v>2857.1428571428573</v>
      </c>
      <c r="P22" s="32"/>
      <c r="Q22" s="34"/>
      <c r="R22" s="19"/>
      <c r="S22" s="34"/>
      <c r="T22" s="19"/>
      <c r="U22" s="11"/>
      <c r="V22" s="29">
        <f t="shared" si="2"/>
        <v>900000</v>
      </c>
      <c r="W22" s="36">
        <f t="shared" si="3"/>
        <v>12857.142857142857</v>
      </c>
      <c r="X22" s="28">
        <v>70</v>
      </c>
    </row>
    <row r="23" spans="1:24">
      <c r="A23" s="2">
        <v>2035</v>
      </c>
      <c r="C23" s="1">
        <f t="shared" si="0"/>
        <v>57</v>
      </c>
      <c r="D23">
        <f t="shared" si="1"/>
        <v>28</v>
      </c>
      <c r="G23">
        <v>20</v>
      </c>
      <c r="I23">
        <v>4</v>
      </c>
      <c r="J23" s="33"/>
      <c r="K23" s="11"/>
      <c r="L23" s="32">
        <f t="shared" si="7"/>
        <v>700000</v>
      </c>
      <c r="M23" s="34">
        <v>10000</v>
      </c>
      <c r="N23" s="32"/>
      <c r="O23" s="34"/>
      <c r="P23" s="32"/>
      <c r="Q23" s="34"/>
      <c r="R23" s="19"/>
      <c r="S23" s="34"/>
      <c r="T23" s="19"/>
      <c r="U23" s="11"/>
      <c r="V23" s="29">
        <f t="shared" si="2"/>
        <v>700000</v>
      </c>
      <c r="W23" s="36">
        <f t="shared" si="3"/>
        <v>10000</v>
      </c>
      <c r="X23" s="28">
        <v>70</v>
      </c>
    </row>
    <row r="24" spans="1:24">
      <c r="A24" s="2">
        <v>2036</v>
      </c>
      <c r="C24" s="1">
        <f t="shared" si="0"/>
        <v>58</v>
      </c>
      <c r="D24">
        <f t="shared" si="1"/>
        <v>29</v>
      </c>
      <c r="G24">
        <v>21</v>
      </c>
      <c r="I24">
        <v>5</v>
      </c>
      <c r="J24" s="33"/>
      <c r="K24" s="11"/>
      <c r="L24" s="32">
        <f t="shared" ref="L24" si="9">M24*X24</f>
        <v>700000</v>
      </c>
      <c r="M24" s="34">
        <v>10000</v>
      </c>
      <c r="N24" s="32"/>
      <c r="O24" s="34"/>
      <c r="P24" s="32"/>
      <c r="Q24" s="34"/>
      <c r="R24" s="19"/>
      <c r="S24" s="34"/>
      <c r="T24" s="19"/>
      <c r="U24" s="11"/>
      <c r="V24" s="29">
        <f t="shared" si="2"/>
        <v>700000</v>
      </c>
      <c r="W24" s="36">
        <f t="shared" si="3"/>
        <v>10000</v>
      </c>
      <c r="X24" s="28">
        <v>70</v>
      </c>
    </row>
    <row r="25" spans="1:24">
      <c r="A25" s="2">
        <v>2037</v>
      </c>
      <c r="C25" s="1">
        <f t="shared" si="0"/>
        <v>59</v>
      </c>
      <c r="D25">
        <f t="shared" si="1"/>
        <v>30</v>
      </c>
      <c r="G25">
        <v>22</v>
      </c>
      <c r="J25" s="33"/>
      <c r="K25" s="11"/>
      <c r="L25" s="19"/>
      <c r="M25" s="34"/>
      <c r="N25" s="32"/>
      <c r="O25" s="34"/>
      <c r="P25" s="32"/>
      <c r="Q25" s="34"/>
      <c r="R25" s="19"/>
      <c r="S25" s="34"/>
      <c r="T25" s="19"/>
      <c r="U25" s="11"/>
      <c r="V25" s="29">
        <f t="shared" si="2"/>
        <v>0</v>
      </c>
      <c r="W25" s="36">
        <f t="shared" si="3"/>
        <v>0</v>
      </c>
      <c r="X25" s="28">
        <v>70</v>
      </c>
    </row>
    <row r="26" spans="1:24">
      <c r="A26" s="2">
        <v>2038</v>
      </c>
      <c r="C26" s="1">
        <f t="shared" si="0"/>
        <v>60</v>
      </c>
      <c r="D26">
        <f t="shared" si="1"/>
        <v>31</v>
      </c>
      <c r="G26">
        <v>23</v>
      </c>
      <c r="J26" s="33"/>
      <c r="K26" s="11"/>
      <c r="L26" s="19"/>
      <c r="M26" s="34"/>
      <c r="N26" s="32"/>
      <c r="O26" s="34"/>
      <c r="P26" s="32"/>
      <c r="Q26" s="34"/>
      <c r="R26" s="19"/>
      <c r="S26" s="34"/>
      <c r="T26" s="32">
        <f>U26*X26</f>
        <v>1260000</v>
      </c>
      <c r="U26" s="11">
        <f>1500*12</f>
        <v>18000</v>
      </c>
      <c r="V26" s="29">
        <f t="shared" si="2"/>
        <v>1260000</v>
      </c>
      <c r="W26" s="36">
        <f t="shared" si="3"/>
        <v>18000</v>
      </c>
      <c r="X26" s="28">
        <v>70</v>
      </c>
    </row>
    <row r="27" spans="1:24">
      <c r="A27" s="2">
        <v>2039</v>
      </c>
      <c r="C27" s="1">
        <f t="shared" si="0"/>
        <v>61</v>
      </c>
      <c r="D27">
        <f t="shared" si="1"/>
        <v>32</v>
      </c>
      <c r="G27">
        <v>24</v>
      </c>
      <c r="J27" s="33"/>
      <c r="K27" s="11"/>
      <c r="L27" s="19"/>
      <c r="M27" s="34"/>
      <c r="N27" s="32">
        <v>200000</v>
      </c>
      <c r="O27" s="34">
        <f t="shared" ref="O27" si="10">N27/X27</f>
        <v>2857.1428571428573</v>
      </c>
      <c r="P27" s="32"/>
      <c r="Q27" s="34"/>
      <c r="R27" s="19"/>
      <c r="S27" s="34"/>
      <c r="T27" s="32">
        <f t="shared" ref="T27:T81" si="11">U27*X27</f>
        <v>1260000</v>
      </c>
      <c r="U27" s="11">
        <f t="shared" ref="U27:U81" si="12">1500*12</f>
        <v>18000</v>
      </c>
      <c r="V27" s="29">
        <f t="shared" si="2"/>
        <v>1460000</v>
      </c>
      <c r="W27" s="36">
        <f t="shared" si="3"/>
        <v>20857.142857142859</v>
      </c>
      <c r="X27" s="28">
        <v>70</v>
      </c>
    </row>
    <row r="28" spans="1:24">
      <c r="A28" s="2">
        <v>2040</v>
      </c>
      <c r="C28" s="1">
        <f t="shared" si="0"/>
        <v>62</v>
      </c>
      <c r="D28">
        <f t="shared" si="1"/>
        <v>33</v>
      </c>
      <c r="G28">
        <v>25</v>
      </c>
      <c r="J28" s="33">
        <v>500000</v>
      </c>
      <c r="K28" s="11">
        <f>J28/X28</f>
        <v>7142.8571428571431</v>
      </c>
      <c r="L28" s="19"/>
      <c r="M28" s="34"/>
      <c r="N28" s="32"/>
      <c r="O28" s="34"/>
      <c r="P28" s="32"/>
      <c r="Q28" s="34"/>
      <c r="R28" s="19"/>
      <c r="S28" s="34"/>
      <c r="T28" s="32">
        <f t="shared" si="11"/>
        <v>1260000</v>
      </c>
      <c r="U28" s="11">
        <f t="shared" si="12"/>
        <v>18000</v>
      </c>
      <c r="V28" s="29">
        <f t="shared" si="2"/>
        <v>1760000</v>
      </c>
      <c r="W28" s="36">
        <f t="shared" si="3"/>
        <v>25142.857142857145</v>
      </c>
      <c r="X28" s="28">
        <v>70</v>
      </c>
    </row>
    <row r="29" spans="1:24">
      <c r="A29" s="2">
        <v>2041</v>
      </c>
      <c r="C29" s="1">
        <f t="shared" si="0"/>
        <v>63</v>
      </c>
      <c r="D29">
        <f t="shared" si="1"/>
        <v>34</v>
      </c>
      <c r="G29">
        <v>26</v>
      </c>
      <c r="J29" s="33"/>
      <c r="K29" s="11"/>
      <c r="L29" s="19"/>
      <c r="M29" s="34"/>
      <c r="N29" s="19"/>
      <c r="O29" s="34"/>
      <c r="P29" s="32"/>
      <c r="Q29" s="34"/>
      <c r="R29" s="19"/>
      <c r="S29" s="34"/>
      <c r="T29" s="32">
        <f t="shared" si="11"/>
        <v>1260000</v>
      </c>
      <c r="U29" s="11">
        <f t="shared" si="12"/>
        <v>18000</v>
      </c>
      <c r="V29" s="29">
        <f t="shared" si="2"/>
        <v>1260000</v>
      </c>
      <c r="W29" s="36">
        <f t="shared" si="3"/>
        <v>18000</v>
      </c>
      <c r="X29" s="28">
        <v>70</v>
      </c>
    </row>
    <row r="30" spans="1:24">
      <c r="A30" s="2">
        <v>2042</v>
      </c>
      <c r="C30" s="1">
        <f t="shared" si="0"/>
        <v>64</v>
      </c>
      <c r="D30">
        <f t="shared" si="1"/>
        <v>35</v>
      </c>
      <c r="G30">
        <v>27</v>
      </c>
      <c r="J30" s="33"/>
      <c r="K30" s="11"/>
      <c r="L30" s="19"/>
      <c r="M30" s="34"/>
      <c r="N30" s="19"/>
      <c r="O30" s="34"/>
      <c r="P30" s="32"/>
      <c r="Q30" s="34"/>
      <c r="R30" s="19"/>
      <c r="S30" s="34"/>
      <c r="T30" s="32">
        <f t="shared" si="11"/>
        <v>1260000</v>
      </c>
      <c r="U30" s="11">
        <f t="shared" si="12"/>
        <v>18000</v>
      </c>
      <c r="V30" s="29">
        <f t="shared" si="2"/>
        <v>1260000</v>
      </c>
      <c r="W30" s="36">
        <f t="shared" si="3"/>
        <v>18000</v>
      </c>
      <c r="X30" s="28">
        <v>70</v>
      </c>
    </row>
    <row r="31" spans="1:24">
      <c r="A31" s="2">
        <v>2043</v>
      </c>
      <c r="C31" s="1">
        <f t="shared" si="0"/>
        <v>65</v>
      </c>
      <c r="D31">
        <f t="shared" si="1"/>
        <v>36</v>
      </c>
      <c r="G31">
        <v>28</v>
      </c>
      <c r="J31" s="33"/>
      <c r="K31" s="11"/>
      <c r="L31" s="19"/>
      <c r="M31" s="34"/>
      <c r="N31" s="19"/>
      <c r="O31" s="34"/>
      <c r="P31" s="32"/>
      <c r="Q31" s="34"/>
      <c r="R31" s="19"/>
      <c r="S31" s="34"/>
      <c r="T31" s="32">
        <f t="shared" si="11"/>
        <v>1260000</v>
      </c>
      <c r="U31" s="11">
        <f t="shared" si="12"/>
        <v>18000</v>
      </c>
      <c r="V31" s="29">
        <f t="shared" si="2"/>
        <v>1260000</v>
      </c>
      <c r="W31" s="36">
        <f t="shared" si="3"/>
        <v>18000</v>
      </c>
      <c r="X31" s="28">
        <v>70</v>
      </c>
    </row>
    <row r="32" spans="1:24">
      <c r="A32" s="2">
        <v>2044</v>
      </c>
      <c r="C32" s="1">
        <f t="shared" si="0"/>
        <v>66</v>
      </c>
      <c r="D32">
        <f t="shared" si="1"/>
        <v>37</v>
      </c>
      <c r="G32">
        <v>29</v>
      </c>
      <c r="J32" s="33"/>
      <c r="K32" s="11"/>
      <c r="L32" s="19"/>
      <c r="M32" s="34"/>
      <c r="N32" s="32">
        <v>200000</v>
      </c>
      <c r="O32" s="34">
        <f t="shared" ref="O32" si="13">N32/X32</f>
        <v>2857.1428571428573</v>
      </c>
      <c r="P32" s="32"/>
      <c r="Q32" s="34"/>
      <c r="R32" s="19"/>
      <c r="S32" s="34"/>
      <c r="T32" s="32">
        <f t="shared" si="11"/>
        <v>1260000</v>
      </c>
      <c r="U32" s="11">
        <f t="shared" si="12"/>
        <v>18000</v>
      </c>
      <c r="V32" s="29">
        <f t="shared" si="2"/>
        <v>1460000</v>
      </c>
      <c r="W32" s="36">
        <f t="shared" si="3"/>
        <v>20857.142857142859</v>
      </c>
      <c r="X32" s="28">
        <v>70</v>
      </c>
    </row>
    <row r="33" spans="1:24">
      <c r="A33" s="2">
        <v>2045</v>
      </c>
      <c r="C33" s="1">
        <f t="shared" si="0"/>
        <v>67</v>
      </c>
      <c r="D33">
        <f t="shared" si="1"/>
        <v>38</v>
      </c>
      <c r="G33">
        <v>30</v>
      </c>
      <c r="J33" s="33"/>
      <c r="K33" s="11"/>
      <c r="L33" s="19"/>
      <c r="M33" s="34"/>
      <c r="N33" s="32"/>
      <c r="O33" s="34"/>
      <c r="P33" s="32"/>
      <c r="Q33" s="34"/>
      <c r="R33" s="19"/>
      <c r="S33" s="34"/>
      <c r="T33" s="32">
        <f t="shared" si="11"/>
        <v>1260000</v>
      </c>
      <c r="U33" s="11">
        <f t="shared" si="12"/>
        <v>18000</v>
      </c>
      <c r="V33" s="29">
        <f t="shared" si="2"/>
        <v>1260000</v>
      </c>
      <c r="W33" s="36">
        <f t="shared" si="3"/>
        <v>18000</v>
      </c>
      <c r="X33" s="28">
        <v>70</v>
      </c>
    </row>
    <row r="34" spans="1:24">
      <c r="A34" s="2">
        <v>2046</v>
      </c>
      <c r="C34" s="1">
        <f t="shared" si="0"/>
        <v>68</v>
      </c>
      <c r="D34">
        <f t="shared" si="1"/>
        <v>39</v>
      </c>
      <c r="G34">
        <v>31</v>
      </c>
      <c r="J34" s="33"/>
      <c r="K34" s="11"/>
      <c r="L34" s="19"/>
      <c r="M34" s="34"/>
      <c r="N34" s="19"/>
      <c r="O34" s="34"/>
      <c r="P34" s="32"/>
      <c r="Q34" s="34"/>
      <c r="R34" s="19"/>
      <c r="S34" s="34"/>
      <c r="T34" s="32">
        <f t="shared" si="11"/>
        <v>1260000</v>
      </c>
      <c r="U34" s="11">
        <f t="shared" si="12"/>
        <v>18000</v>
      </c>
      <c r="V34" s="29">
        <f t="shared" si="2"/>
        <v>1260000</v>
      </c>
      <c r="W34" s="36">
        <f t="shared" si="3"/>
        <v>18000</v>
      </c>
      <c r="X34" s="28">
        <v>70</v>
      </c>
    </row>
    <row r="35" spans="1:24">
      <c r="A35" s="2">
        <v>2047</v>
      </c>
      <c r="C35" s="1">
        <f t="shared" si="0"/>
        <v>69</v>
      </c>
      <c r="D35">
        <f t="shared" si="1"/>
        <v>40</v>
      </c>
      <c r="G35">
        <v>32</v>
      </c>
      <c r="J35" s="33"/>
      <c r="K35" s="11"/>
      <c r="L35" s="19"/>
      <c r="M35" s="34"/>
      <c r="N35" s="19"/>
      <c r="O35" s="34"/>
      <c r="P35" s="32"/>
      <c r="Q35" s="34"/>
      <c r="R35" s="19"/>
      <c r="S35" s="34"/>
      <c r="T35" s="32">
        <f t="shared" si="11"/>
        <v>1260000</v>
      </c>
      <c r="U35" s="11">
        <f t="shared" si="12"/>
        <v>18000</v>
      </c>
      <c r="V35" s="29">
        <f t="shared" si="2"/>
        <v>1260000</v>
      </c>
      <c r="W35" s="36">
        <f t="shared" si="3"/>
        <v>18000</v>
      </c>
      <c r="X35" s="28">
        <v>70</v>
      </c>
    </row>
    <row r="36" spans="1:24">
      <c r="A36" s="2">
        <v>2048</v>
      </c>
      <c r="C36" s="1">
        <f t="shared" si="0"/>
        <v>70</v>
      </c>
      <c r="D36">
        <f t="shared" si="1"/>
        <v>41</v>
      </c>
      <c r="G36">
        <v>33</v>
      </c>
      <c r="J36" s="33"/>
      <c r="K36" s="11"/>
      <c r="L36" s="19"/>
      <c r="M36" s="34"/>
      <c r="N36" s="19"/>
      <c r="O36" s="34"/>
      <c r="P36" s="32"/>
      <c r="Q36" s="34"/>
      <c r="R36" s="19"/>
      <c r="S36" s="34"/>
      <c r="T36" s="32">
        <f t="shared" si="11"/>
        <v>1260000</v>
      </c>
      <c r="U36" s="11">
        <f t="shared" si="12"/>
        <v>18000</v>
      </c>
      <c r="V36" s="29">
        <f t="shared" si="2"/>
        <v>1260000</v>
      </c>
      <c r="W36" s="36">
        <f t="shared" si="3"/>
        <v>18000</v>
      </c>
      <c r="X36" s="28">
        <v>70</v>
      </c>
    </row>
    <row r="37" spans="1:24">
      <c r="A37" s="2">
        <v>2049</v>
      </c>
      <c r="C37" s="1">
        <f t="shared" si="0"/>
        <v>71</v>
      </c>
      <c r="D37">
        <f t="shared" si="1"/>
        <v>42</v>
      </c>
      <c r="G37">
        <v>34</v>
      </c>
      <c r="J37" s="33"/>
      <c r="K37" s="11"/>
      <c r="L37" s="19"/>
      <c r="M37" s="34"/>
      <c r="N37" s="32">
        <v>200000</v>
      </c>
      <c r="O37" s="34">
        <f t="shared" ref="O37" si="14">N37/X37</f>
        <v>2857.1428571428573</v>
      </c>
      <c r="P37" s="32"/>
      <c r="Q37" s="34"/>
      <c r="R37" s="19"/>
      <c r="S37" s="34"/>
      <c r="T37" s="32">
        <f t="shared" si="11"/>
        <v>1260000</v>
      </c>
      <c r="U37" s="11">
        <f t="shared" si="12"/>
        <v>18000</v>
      </c>
      <c r="V37" s="29">
        <f t="shared" si="2"/>
        <v>1460000</v>
      </c>
      <c r="W37" s="36">
        <f t="shared" si="3"/>
        <v>20857.142857142859</v>
      </c>
      <c r="X37" s="28">
        <v>70</v>
      </c>
    </row>
    <row r="38" spans="1:24">
      <c r="A38" s="2">
        <v>2050</v>
      </c>
      <c r="C38" s="1">
        <f t="shared" si="0"/>
        <v>72</v>
      </c>
      <c r="D38">
        <f t="shared" si="1"/>
        <v>43</v>
      </c>
      <c r="G38">
        <v>35</v>
      </c>
      <c r="J38" s="33">
        <v>500000</v>
      </c>
      <c r="K38" s="11">
        <f>J38/X38</f>
        <v>7142.8571428571431</v>
      </c>
      <c r="L38" s="19"/>
      <c r="M38" s="34"/>
      <c r="N38" s="19"/>
      <c r="O38" s="34"/>
      <c r="P38" s="32"/>
      <c r="Q38" s="34"/>
      <c r="R38" s="19"/>
      <c r="S38" s="34"/>
      <c r="T38" s="32">
        <f t="shared" si="11"/>
        <v>1260000</v>
      </c>
      <c r="U38" s="11">
        <f t="shared" si="12"/>
        <v>18000</v>
      </c>
      <c r="V38" s="29">
        <f t="shared" si="2"/>
        <v>1760000</v>
      </c>
      <c r="W38" s="36">
        <f t="shared" si="3"/>
        <v>25142.857142857145</v>
      </c>
      <c r="X38" s="28">
        <v>70</v>
      </c>
    </row>
    <row r="39" spans="1:24">
      <c r="A39" s="2">
        <v>2051</v>
      </c>
      <c r="C39" s="1">
        <f t="shared" si="0"/>
        <v>73</v>
      </c>
      <c r="D39">
        <f t="shared" si="1"/>
        <v>44</v>
      </c>
      <c r="G39">
        <v>36</v>
      </c>
      <c r="J39" s="33"/>
      <c r="K39" s="11"/>
      <c r="L39" s="19"/>
      <c r="M39" s="34"/>
      <c r="N39" s="19"/>
      <c r="O39" s="34"/>
      <c r="P39" s="32"/>
      <c r="Q39" s="34"/>
      <c r="R39" s="19"/>
      <c r="S39" s="34"/>
      <c r="T39" s="32">
        <f t="shared" si="11"/>
        <v>1260000</v>
      </c>
      <c r="U39" s="11">
        <f t="shared" si="12"/>
        <v>18000</v>
      </c>
      <c r="V39" s="29">
        <f t="shared" si="2"/>
        <v>1260000</v>
      </c>
      <c r="W39" s="36">
        <f t="shared" si="3"/>
        <v>18000</v>
      </c>
      <c r="X39" s="28">
        <v>70</v>
      </c>
    </row>
    <row r="40" spans="1:24">
      <c r="A40" s="2">
        <v>2052</v>
      </c>
      <c r="C40" s="1">
        <f t="shared" si="0"/>
        <v>74</v>
      </c>
      <c r="D40">
        <f t="shared" si="1"/>
        <v>45</v>
      </c>
      <c r="G40">
        <v>37</v>
      </c>
      <c r="J40" s="33"/>
      <c r="K40" s="11"/>
      <c r="L40" s="19"/>
      <c r="M40" s="34"/>
      <c r="N40" s="19"/>
      <c r="O40" s="34"/>
      <c r="P40" s="32"/>
      <c r="Q40" s="34"/>
      <c r="R40" s="19"/>
      <c r="S40" s="34"/>
      <c r="T40" s="32">
        <f t="shared" si="11"/>
        <v>1260000</v>
      </c>
      <c r="U40" s="11">
        <f t="shared" si="12"/>
        <v>18000</v>
      </c>
      <c r="V40" s="29">
        <f t="shared" si="2"/>
        <v>1260000</v>
      </c>
      <c r="W40" s="36">
        <f t="shared" si="3"/>
        <v>18000</v>
      </c>
      <c r="X40" s="28">
        <v>70</v>
      </c>
    </row>
    <row r="41" spans="1:24">
      <c r="A41" s="2">
        <v>2053</v>
      </c>
      <c r="C41" s="1">
        <f t="shared" si="0"/>
        <v>75</v>
      </c>
      <c r="D41">
        <f t="shared" si="1"/>
        <v>46</v>
      </c>
      <c r="G41">
        <v>38</v>
      </c>
      <c r="J41" s="33"/>
      <c r="K41" s="11"/>
      <c r="L41" s="19"/>
      <c r="M41" s="34"/>
      <c r="N41" s="19"/>
      <c r="O41" s="34"/>
      <c r="P41" s="32"/>
      <c r="Q41" s="34"/>
      <c r="R41" s="19"/>
      <c r="S41" s="34"/>
      <c r="T41" s="32">
        <f t="shared" si="11"/>
        <v>1260000</v>
      </c>
      <c r="U41" s="11">
        <f t="shared" si="12"/>
        <v>18000</v>
      </c>
      <c r="V41" s="29">
        <f t="shared" si="2"/>
        <v>1260000</v>
      </c>
      <c r="W41" s="36">
        <f t="shared" si="3"/>
        <v>18000</v>
      </c>
      <c r="X41" s="28">
        <v>70</v>
      </c>
    </row>
    <row r="42" spans="1:24">
      <c r="A42" s="2">
        <v>2054</v>
      </c>
      <c r="C42" s="1">
        <f t="shared" si="0"/>
        <v>76</v>
      </c>
      <c r="D42">
        <f t="shared" si="1"/>
        <v>47</v>
      </c>
      <c r="G42">
        <v>39</v>
      </c>
      <c r="J42" s="33"/>
      <c r="K42" s="11"/>
      <c r="L42" s="19"/>
      <c r="M42" s="34"/>
      <c r="N42" s="32">
        <v>200000</v>
      </c>
      <c r="O42" s="34">
        <f t="shared" ref="O42" si="15">N42/X42</f>
        <v>2857.1428571428573</v>
      </c>
      <c r="P42" s="32"/>
      <c r="Q42" s="34"/>
      <c r="R42" s="19"/>
      <c r="S42" s="34"/>
      <c r="T42" s="32">
        <f t="shared" si="11"/>
        <v>1260000</v>
      </c>
      <c r="U42" s="11">
        <f t="shared" si="12"/>
        <v>18000</v>
      </c>
      <c r="V42" s="29">
        <f t="shared" si="2"/>
        <v>1460000</v>
      </c>
      <c r="W42" s="36">
        <f t="shared" si="3"/>
        <v>20857.142857142859</v>
      </c>
      <c r="X42" s="28">
        <v>70</v>
      </c>
    </row>
    <row r="43" spans="1:24">
      <c r="A43" s="2">
        <v>2055</v>
      </c>
      <c r="C43" s="1">
        <f t="shared" si="0"/>
        <v>77</v>
      </c>
      <c r="D43">
        <f t="shared" si="1"/>
        <v>48</v>
      </c>
      <c r="G43">
        <v>40</v>
      </c>
      <c r="J43" s="33"/>
      <c r="K43" s="11"/>
      <c r="L43" s="19"/>
      <c r="M43" s="34"/>
      <c r="N43" s="32"/>
      <c r="O43" s="34"/>
      <c r="P43" s="32"/>
      <c r="Q43" s="34"/>
      <c r="R43" s="19"/>
      <c r="S43" s="34"/>
      <c r="T43" s="32">
        <f t="shared" si="11"/>
        <v>1260000</v>
      </c>
      <c r="U43" s="11">
        <f t="shared" si="12"/>
        <v>18000</v>
      </c>
      <c r="V43" s="29">
        <f t="shared" si="2"/>
        <v>1260000</v>
      </c>
      <c r="W43" s="36">
        <f t="shared" si="3"/>
        <v>18000</v>
      </c>
      <c r="X43" s="28">
        <v>70</v>
      </c>
    </row>
    <row r="44" spans="1:24">
      <c r="A44" s="2">
        <v>2056</v>
      </c>
      <c r="C44" s="1">
        <f t="shared" si="0"/>
        <v>78</v>
      </c>
      <c r="D44">
        <f t="shared" si="1"/>
        <v>49</v>
      </c>
      <c r="G44">
        <v>41</v>
      </c>
      <c r="J44" s="33"/>
      <c r="K44" s="11"/>
      <c r="L44" s="19"/>
      <c r="M44" s="34"/>
      <c r="N44" s="19"/>
      <c r="O44" s="34"/>
      <c r="P44" s="32"/>
      <c r="Q44" s="34"/>
      <c r="R44" s="19"/>
      <c r="S44" s="34"/>
      <c r="T44" s="32">
        <f t="shared" si="11"/>
        <v>1260000</v>
      </c>
      <c r="U44" s="11">
        <f t="shared" si="12"/>
        <v>18000</v>
      </c>
      <c r="V44" s="29">
        <f t="shared" si="2"/>
        <v>1260000</v>
      </c>
      <c r="W44" s="36">
        <f t="shared" si="3"/>
        <v>18000</v>
      </c>
      <c r="X44" s="28">
        <v>70</v>
      </c>
    </row>
    <row r="45" spans="1:24">
      <c r="A45" s="2">
        <v>2057</v>
      </c>
      <c r="C45" s="1">
        <f t="shared" si="0"/>
        <v>79</v>
      </c>
      <c r="D45">
        <f t="shared" si="1"/>
        <v>50</v>
      </c>
      <c r="G45">
        <v>42</v>
      </c>
      <c r="J45" s="33"/>
      <c r="K45" s="11"/>
      <c r="L45" s="19"/>
      <c r="M45" s="34"/>
      <c r="N45" s="19"/>
      <c r="O45" s="34"/>
      <c r="P45" s="32"/>
      <c r="Q45" s="34"/>
      <c r="R45" s="19"/>
      <c r="S45" s="34"/>
      <c r="T45" s="32">
        <f t="shared" si="11"/>
        <v>1260000</v>
      </c>
      <c r="U45" s="11">
        <f t="shared" si="12"/>
        <v>18000</v>
      </c>
      <c r="V45" s="29">
        <f t="shared" si="2"/>
        <v>1260000</v>
      </c>
      <c r="W45" s="36">
        <f t="shared" si="3"/>
        <v>18000</v>
      </c>
      <c r="X45" s="28">
        <v>70</v>
      </c>
    </row>
    <row r="46" spans="1:24">
      <c r="A46" s="2">
        <v>2058</v>
      </c>
      <c r="C46" s="1">
        <f t="shared" si="0"/>
        <v>80</v>
      </c>
      <c r="D46">
        <f t="shared" si="1"/>
        <v>51</v>
      </c>
      <c r="G46">
        <v>43</v>
      </c>
      <c r="J46" s="33"/>
      <c r="K46" s="11"/>
      <c r="L46" s="19"/>
      <c r="M46" s="34"/>
      <c r="N46" s="19"/>
      <c r="O46" s="34"/>
      <c r="P46" s="32"/>
      <c r="Q46" s="34"/>
      <c r="R46" s="19"/>
      <c r="S46" s="34"/>
      <c r="T46" s="32">
        <f t="shared" si="11"/>
        <v>1260000</v>
      </c>
      <c r="U46" s="11">
        <f t="shared" si="12"/>
        <v>18000</v>
      </c>
      <c r="V46" s="29">
        <f t="shared" si="2"/>
        <v>1260000</v>
      </c>
      <c r="W46" s="36">
        <f t="shared" si="3"/>
        <v>18000</v>
      </c>
      <c r="X46" s="28">
        <v>70</v>
      </c>
    </row>
    <row r="47" spans="1:24">
      <c r="A47" s="2">
        <v>2059</v>
      </c>
      <c r="C47" s="1">
        <f t="shared" si="0"/>
        <v>81</v>
      </c>
      <c r="D47">
        <f t="shared" si="1"/>
        <v>52</v>
      </c>
      <c r="G47">
        <v>44</v>
      </c>
      <c r="J47" s="33"/>
      <c r="K47" s="11"/>
      <c r="L47" s="19"/>
      <c r="M47" s="34"/>
      <c r="N47" s="32">
        <v>200000</v>
      </c>
      <c r="O47" s="34">
        <f t="shared" ref="O47" si="16">N47/X47</f>
        <v>2857.1428571428573</v>
      </c>
      <c r="P47" s="32"/>
      <c r="Q47" s="34"/>
      <c r="R47" s="19"/>
      <c r="S47" s="34"/>
      <c r="T47" s="32">
        <f t="shared" si="11"/>
        <v>1260000</v>
      </c>
      <c r="U47" s="11">
        <f t="shared" si="12"/>
        <v>18000</v>
      </c>
      <c r="V47" s="29">
        <f t="shared" si="2"/>
        <v>1460000</v>
      </c>
      <c r="W47" s="36">
        <f t="shared" si="3"/>
        <v>20857.142857142859</v>
      </c>
      <c r="X47" s="28">
        <v>70</v>
      </c>
    </row>
    <row r="48" spans="1:24">
      <c r="A48" s="2">
        <v>2060</v>
      </c>
      <c r="C48" s="1">
        <f t="shared" si="0"/>
        <v>82</v>
      </c>
      <c r="D48">
        <f t="shared" si="1"/>
        <v>53</v>
      </c>
      <c r="G48">
        <v>45</v>
      </c>
      <c r="J48" s="33">
        <v>500000</v>
      </c>
      <c r="K48" s="11">
        <f>J48/X48</f>
        <v>7142.8571428571431</v>
      </c>
      <c r="L48" s="19"/>
      <c r="M48" s="34"/>
      <c r="N48" s="19"/>
      <c r="O48" s="34"/>
      <c r="P48" s="32"/>
      <c r="Q48" s="34"/>
      <c r="R48" s="19"/>
      <c r="S48" s="34"/>
      <c r="T48" s="32">
        <f t="shared" si="11"/>
        <v>1260000</v>
      </c>
      <c r="U48" s="11">
        <f t="shared" si="12"/>
        <v>18000</v>
      </c>
      <c r="V48" s="29">
        <f t="shared" si="2"/>
        <v>1760000</v>
      </c>
      <c r="W48" s="36">
        <f t="shared" si="3"/>
        <v>25142.857142857145</v>
      </c>
      <c r="X48" s="28">
        <v>70</v>
      </c>
    </row>
    <row r="49" spans="1:24">
      <c r="A49" s="2">
        <v>2061</v>
      </c>
      <c r="C49" s="1">
        <f t="shared" si="0"/>
        <v>83</v>
      </c>
      <c r="D49">
        <f t="shared" si="1"/>
        <v>54</v>
      </c>
      <c r="G49">
        <v>46</v>
      </c>
      <c r="J49" s="33"/>
      <c r="K49" s="11"/>
      <c r="L49" s="19"/>
      <c r="M49" s="34"/>
      <c r="N49" s="19"/>
      <c r="O49" s="34"/>
      <c r="P49" s="32"/>
      <c r="Q49" s="34"/>
      <c r="R49" s="19"/>
      <c r="S49" s="34"/>
      <c r="T49" s="32">
        <f t="shared" si="11"/>
        <v>1260000</v>
      </c>
      <c r="U49" s="11">
        <f t="shared" si="12"/>
        <v>18000</v>
      </c>
      <c r="V49" s="29">
        <f t="shared" si="2"/>
        <v>1260000</v>
      </c>
      <c r="W49" s="36">
        <f t="shared" si="3"/>
        <v>18000</v>
      </c>
      <c r="X49" s="28">
        <v>70</v>
      </c>
    </row>
    <row r="50" spans="1:24">
      <c r="A50" s="2">
        <v>2062</v>
      </c>
      <c r="C50" s="1">
        <f t="shared" si="0"/>
        <v>84</v>
      </c>
      <c r="D50">
        <f t="shared" si="1"/>
        <v>55</v>
      </c>
      <c r="G50">
        <v>47</v>
      </c>
      <c r="J50" s="33"/>
      <c r="K50" s="11"/>
      <c r="L50" s="19"/>
      <c r="M50" s="34"/>
      <c r="N50" s="19"/>
      <c r="O50" s="34"/>
      <c r="P50" s="32"/>
      <c r="Q50" s="34"/>
      <c r="R50" s="19"/>
      <c r="S50" s="34"/>
      <c r="T50" s="32">
        <f t="shared" si="11"/>
        <v>1260000</v>
      </c>
      <c r="U50" s="11">
        <f t="shared" si="12"/>
        <v>18000</v>
      </c>
      <c r="V50" s="29">
        <f t="shared" si="2"/>
        <v>1260000</v>
      </c>
      <c r="W50" s="36">
        <f t="shared" si="3"/>
        <v>18000</v>
      </c>
      <c r="X50" s="28">
        <v>70</v>
      </c>
    </row>
    <row r="51" spans="1:24">
      <c r="A51" s="2">
        <v>2063</v>
      </c>
      <c r="C51" s="1">
        <f t="shared" si="0"/>
        <v>85</v>
      </c>
      <c r="D51">
        <f t="shared" si="1"/>
        <v>56</v>
      </c>
      <c r="G51">
        <v>48</v>
      </c>
      <c r="J51" s="33"/>
      <c r="K51" s="11"/>
      <c r="L51" s="19"/>
      <c r="M51" s="34"/>
      <c r="N51" s="19"/>
      <c r="O51" s="34"/>
      <c r="P51" s="32"/>
      <c r="Q51" s="34"/>
      <c r="R51" s="19"/>
      <c r="S51" s="34"/>
      <c r="T51" s="32">
        <f t="shared" si="11"/>
        <v>1260000</v>
      </c>
      <c r="U51" s="11">
        <f t="shared" si="12"/>
        <v>18000</v>
      </c>
      <c r="V51" s="29">
        <f t="shared" si="2"/>
        <v>1260000</v>
      </c>
      <c r="W51" s="36">
        <f t="shared" si="3"/>
        <v>18000</v>
      </c>
      <c r="X51" s="28">
        <v>70</v>
      </c>
    </row>
    <row r="52" spans="1:24">
      <c r="A52" s="2">
        <v>2064</v>
      </c>
      <c r="C52" s="1">
        <f t="shared" si="0"/>
        <v>86</v>
      </c>
      <c r="D52">
        <f t="shared" si="1"/>
        <v>57</v>
      </c>
      <c r="G52">
        <v>49</v>
      </c>
      <c r="J52" s="33"/>
      <c r="K52" s="11"/>
      <c r="L52" s="19"/>
      <c r="M52" s="34"/>
      <c r="N52" s="32">
        <v>200000</v>
      </c>
      <c r="O52" s="34">
        <f t="shared" ref="O52" si="17">N52/X52</f>
        <v>2857.1428571428573</v>
      </c>
      <c r="P52" s="32"/>
      <c r="Q52" s="34"/>
      <c r="R52" s="19"/>
      <c r="S52" s="34"/>
      <c r="T52" s="32">
        <f t="shared" si="11"/>
        <v>1260000</v>
      </c>
      <c r="U52" s="11">
        <f t="shared" si="12"/>
        <v>18000</v>
      </c>
      <c r="V52" s="29">
        <f t="shared" si="2"/>
        <v>1460000</v>
      </c>
      <c r="W52" s="36">
        <f t="shared" si="3"/>
        <v>20857.142857142859</v>
      </c>
      <c r="X52" s="28">
        <v>70</v>
      </c>
    </row>
    <row r="53" spans="1:24">
      <c r="A53" s="2">
        <v>2065</v>
      </c>
      <c r="C53" s="1">
        <f t="shared" ref="C53:C67" si="18">A53-1977-1</f>
        <v>87</v>
      </c>
      <c r="D53">
        <f t="shared" ref="D53:D67" si="19">A53-2006-1</f>
        <v>58</v>
      </c>
      <c r="G53">
        <v>50</v>
      </c>
      <c r="J53" s="33"/>
      <c r="K53" s="11"/>
      <c r="L53" s="19"/>
      <c r="M53" s="34"/>
      <c r="N53" s="32"/>
      <c r="O53" s="34"/>
      <c r="P53" s="32"/>
      <c r="Q53" s="34"/>
      <c r="R53" s="19"/>
      <c r="S53" s="34"/>
      <c r="T53" s="32">
        <f t="shared" si="11"/>
        <v>1260000</v>
      </c>
      <c r="U53" s="11">
        <f t="shared" si="12"/>
        <v>18000</v>
      </c>
      <c r="V53" s="29">
        <f t="shared" si="2"/>
        <v>1260000</v>
      </c>
      <c r="W53" s="36">
        <f t="shared" si="3"/>
        <v>18000</v>
      </c>
      <c r="X53" s="28">
        <v>70</v>
      </c>
    </row>
    <row r="54" spans="1:24">
      <c r="A54" s="2">
        <v>2066</v>
      </c>
      <c r="C54" s="1">
        <f t="shared" si="18"/>
        <v>88</v>
      </c>
      <c r="D54">
        <f t="shared" si="19"/>
        <v>59</v>
      </c>
      <c r="G54">
        <v>51</v>
      </c>
      <c r="J54" s="33"/>
      <c r="K54" s="11"/>
      <c r="L54" s="19"/>
      <c r="M54" s="34"/>
      <c r="N54" s="19"/>
      <c r="O54" s="34"/>
      <c r="P54" s="32"/>
      <c r="Q54" s="34"/>
      <c r="R54" s="19"/>
      <c r="S54" s="34"/>
      <c r="T54" s="32">
        <f t="shared" si="11"/>
        <v>1260000</v>
      </c>
      <c r="U54" s="11">
        <f t="shared" si="12"/>
        <v>18000</v>
      </c>
      <c r="V54" s="29">
        <f t="shared" si="2"/>
        <v>1260000</v>
      </c>
      <c r="W54" s="36">
        <f t="shared" si="3"/>
        <v>18000</v>
      </c>
      <c r="X54" s="28">
        <v>70</v>
      </c>
    </row>
    <row r="55" spans="1:24">
      <c r="A55" s="2">
        <v>2067</v>
      </c>
      <c r="C55" s="1">
        <f t="shared" si="18"/>
        <v>89</v>
      </c>
      <c r="D55">
        <f t="shared" si="19"/>
        <v>60</v>
      </c>
      <c r="G55">
        <v>52</v>
      </c>
      <c r="J55" s="33"/>
      <c r="K55" s="11"/>
      <c r="L55" s="19"/>
      <c r="M55" s="34"/>
      <c r="N55" s="19"/>
      <c r="O55" s="34"/>
      <c r="P55" s="32"/>
      <c r="Q55" s="34"/>
      <c r="R55" s="19"/>
      <c r="S55" s="34"/>
      <c r="T55" s="32">
        <f t="shared" si="11"/>
        <v>1260000</v>
      </c>
      <c r="U55" s="11">
        <f t="shared" si="12"/>
        <v>18000</v>
      </c>
      <c r="V55" s="29">
        <f t="shared" si="2"/>
        <v>1260000</v>
      </c>
      <c r="W55" s="36">
        <f t="shared" si="3"/>
        <v>18000</v>
      </c>
      <c r="X55" s="28">
        <v>70</v>
      </c>
    </row>
    <row r="56" spans="1:24">
      <c r="A56" s="2">
        <v>2068</v>
      </c>
      <c r="C56" s="1">
        <f t="shared" si="18"/>
        <v>90</v>
      </c>
      <c r="D56">
        <f t="shared" si="19"/>
        <v>61</v>
      </c>
      <c r="G56">
        <v>53</v>
      </c>
      <c r="J56" s="33"/>
      <c r="K56" s="11"/>
      <c r="L56" s="19"/>
      <c r="M56" s="34"/>
      <c r="N56" s="19"/>
      <c r="O56" s="34"/>
      <c r="P56" s="32"/>
      <c r="Q56" s="34"/>
      <c r="R56" s="19"/>
      <c r="S56" s="34"/>
      <c r="T56" s="32">
        <f t="shared" si="11"/>
        <v>1260000</v>
      </c>
      <c r="U56" s="11">
        <f t="shared" si="12"/>
        <v>18000</v>
      </c>
      <c r="V56" s="29">
        <f t="shared" si="2"/>
        <v>1260000</v>
      </c>
      <c r="W56" s="36">
        <f t="shared" si="3"/>
        <v>18000</v>
      </c>
      <c r="X56" s="28">
        <v>70</v>
      </c>
    </row>
    <row r="57" spans="1:24">
      <c r="A57" s="2">
        <v>2069</v>
      </c>
      <c r="C57" s="1">
        <f t="shared" si="18"/>
        <v>91</v>
      </c>
      <c r="D57">
        <f t="shared" si="19"/>
        <v>62</v>
      </c>
      <c r="G57">
        <v>54</v>
      </c>
      <c r="J57" s="33"/>
      <c r="K57" s="11"/>
      <c r="L57" s="19"/>
      <c r="M57" s="34"/>
      <c r="N57" s="32">
        <v>200000</v>
      </c>
      <c r="O57" s="34">
        <f t="shared" ref="O57" si="20">N57/X57</f>
        <v>2857.1428571428573</v>
      </c>
      <c r="P57" s="32"/>
      <c r="Q57" s="34"/>
      <c r="R57" s="19"/>
      <c r="S57" s="34"/>
      <c r="T57" s="32">
        <f t="shared" si="11"/>
        <v>1260000</v>
      </c>
      <c r="U57" s="11">
        <f t="shared" si="12"/>
        <v>18000</v>
      </c>
      <c r="V57" s="29">
        <f t="shared" si="2"/>
        <v>1460000</v>
      </c>
      <c r="W57" s="36">
        <f t="shared" si="3"/>
        <v>20857.142857142859</v>
      </c>
      <c r="X57" s="28">
        <v>70</v>
      </c>
    </row>
    <row r="58" spans="1:24">
      <c r="A58" s="2">
        <v>2070</v>
      </c>
      <c r="C58" s="1">
        <f t="shared" si="18"/>
        <v>92</v>
      </c>
      <c r="D58">
        <f t="shared" si="19"/>
        <v>63</v>
      </c>
      <c r="G58">
        <v>55</v>
      </c>
      <c r="J58" s="33">
        <v>500000</v>
      </c>
      <c r="K58" s="11">
        <f>J58/X58</f>
        <v>7142.8571428571431</v>
      </c>
      <c r="L58" s="19"/>
      <c r="M58" s="34"/>
      <c r="N58" s="19"/>
      <c r="O58" s="34"/>
      <c r="P58" s="32"/>
      <c r="Q58" s="34"/>
      <c r="R58" s="19"/>
      <c r="S58" s="34"/>
      <c r="T58" s="32">
        <f t="shared" si="11"/>
        <v>1260000</v>
      </c>
      <c r="U58" s="11">
        <f t="shared" si="12"/>
        <v>18000</v>
      </c>
      <c r="V58" s="29">
        <f t="shared" si="2"/>
        <v>1760000</v>
      </c>
      <c r="W58" s="36">
        <f t="shared" si="3"/>
        <v>25142.857142857145</v>
      </c>
      <c r="X58" s="28">
        <v>70</v>
      </c>
    </row>
    <row r="59" spans="1:24">
      <c r="A59" s="2">
        <v>2071</v>
      </c>
      <c r="C59" s="1">
        <f t="shared" si="18"/>
        <v>93</v>
      </c>
      <c r="D59">
        <f t="shared" si="19"/>
        <v>64</v>
      </c>
      <c r="G59">
        <v>56</v>
      </c>
      <c r="J59" s="33"/>
      <c r="K59" s="11"/>
      <c r="L59" s="19"/>
      <c r="M59" s="34"/>
      <c r="N59" s="19"/>
      <c r="O59" s="34"/>
      <c r="P59" s="32"/>
      <c r="Q59" s="34"/>
      <c r="R59" s="19"/>
      <c r="S59" s="34"/>
      <c r="T59" s="32">
        <f t="shared" si="11"/>
        <v>1260000</v>
      </c>
      <c r="U59" s="11">
        <f t="shared" si="12"/>
        <v>18000</v>
      </c>
      <c r="V59" s="29">
        <f t="shared" si="2"/>
        <v>1260000</v>
      </c>
      <c r="W59" s="36">
        <f t="shared" si="3"/>
        <v>18000</v>
      </c>
      <c r="X59" s="28">
        <v>70</v>
      </c>
    </row>
    <row r="60" spans="1:24">
      <c r="A60" s="2">
        <v>2072</v>
      </c>
      <c r="C60" s="1">
        <f t="shared" si="18"/>
        <v>94</v>
      </c>
      <c r="D60">
        <f t="shared" si="19"/>
        <v>65</v>
      </c>
      <c r="G60">
        <v>57</v>
      </c>
      <c r="J60" s="33"/>
      <c r="K60" s="11"/>
      <c r="L60" s="19"/>
      <c r="M60" s="34"/>
      <c r="N60" s="19"/>
      <c r="O60" s="34"/>
      <c r="P60" s="32"/>
      <c r="Q60" s="34"/>
      <c r="R60" s="19"/>
      <c r="S60" s="34"/>
      <c r="T60" s="32">
        <f t="shared" si="11"/>
        <v>1260000</v>
      </c>
      <c r="U60" s="11">
        <f t="shared" si="12"/>
        <v>18000</v>
      </c>
      <c r="V60" s="29">
        <f t="shared" si="2"/>
        <v>1260000</v>
      </c>
      <c r="W60" s="36">
        <f t="shared" si="3"/>
        <v>18000</v>
      </c>
      <c r="X60" s="28">
        <v>70</v>
      </c>
    </row>
    <row r="61" spans="1:24">
      <c r="A61" s="2">
        <v>2073</v>
      </c>
      <c r="C61" s="1">
        <f t="shared" si="18"/>
        <v>95</v>
      </c>
      <c r="D61">
        <f t="shared" si="19"/>
        <v>66</v>
      </c>
      <c r="G61">
        <v>58</v>
      </c>
      <c r="J61" s="33"/>
      <c r="K61" s="11"/>
      <c r="L61" s="19"/>
      <c r="M61" s="34"/>
      <c r="N61" s="19"/>
      <c r="O61" s="34"/>
      <c r="P61" s="32"/>
      <c r="Q61" s="34"/>
      <c r="R61" s="19"/>
      <c r="S61" s="34"/>
      <c r="T61" s="32">
        <f t="shared" si="11"/>
        <v>1260000</v>
      </c>
      <c r="U61" s="11">
        <f t="shared" si="12"/>
        <v>18000</v>
      </c>
      <c r="V61" s="29">
        <f t="shared" si="2"/>
        <v>1260000</v>
      </c>
      <c r="W61" s="36">
        <f t="shared" si="3"/>
        <v>18000</v>
      </c>
      <c r="X61" s="28">
        <v>70</v>
      </c>
    </row>
    <row r="62" spans="1:24">
      <c r="A62" s="2">
        <v>2074</v>
      </c>
      <c r="C62" s="1">
        <f t="shared" si="18"/>
        <v>96</v>
      </c>
      <c r="D62">
        <f t="shared" si="19"/>
        <v>67</v>
      </c>
      <c r="G62">
        <v>59</v>
      </c>
      <c r="J62" s="33"/>
      <c r="K62" s="11"/>
      <c r="L62" s="19"/>
      <c r="M62" s="34"/>
      <c r="N62" s="32">
        <v>200000</v>
      </c>
      <c r="O62" s="34">
        <f t="shared" ref="O62" si="21">N62/X62</f>
        <v>2857.1428571428573</v>
      </c>
      <c r="P62" s="32"/>
      <c r="Q62" s="34"/>
      <c r="R62" s="19"/>
      <c r="S62" s="34"/>
      <c r="T62" s="32">
        <f t="shared" si="11"/>
        <v>1260000</v>
      </c>
      <c r="U62" s="11">
        <f t="shared" si="12"/>
        <v>18000</v>
      </c>
      <c r="V62" s="29">
        <f t="shared" si="2"/>
        <v>1460000</v>
      </c>
      <c r="W62" s="36">
        <f t="shared" si="3"/>
        <v>20857.142857142859</v>
      </c>
      <c r="X62" s="28">
        <v>70</v>
      </c>
    </row>
    <row r="63" spans="1:24">
      <c r="A63" s="2">
        <v>2075</v>
      </c>
      <c r="C63" s="1">
        <f t="shared" si="18"/>
        <v>97</v>
      </c>
      <c r="D63">
        <f t="shared" si="19"/>
        <v>68</v>
      </c>
      <c r="G63">
        <v>60</v>
      </c>
      <c r="J63" s="33"/>
      <c r="K63" s="11"/>
      <c r="L63" s="19"/>
      <c r="M63" s="34"/>
      <c r="N63" s="32"/>
      <c r="O63" s="34"/>
      <c r="P63" s="32"/>
      <c r="Q63" s="34"/>
      <c r="R63" s="19"/>
      <c r="S63" s="34"/>
      <c r="T63" s="32">
        <f t="shared" si="11"/>
        <v>1260000</v>
      </c>
      <c r="U63" s="11">
        <f t="shared" si="12"/>
        <v>18000</v>
      </c>
      <c r="V63" s="29">
        <f t="shared" si="2"/>
        <v>1260000</v>
      </c>
      <c r="W63" s="36">
        <f t="shared" si="3"/>
        <v>18000</v>
      </c>
      <c r="X63" s="28">
        <v>70</v>
      </c>
    </row>
    <row r="64" spans="1:24">
      <c r="A64" s="2">
        <v>2076</v>
      </c>
      <c r="C64" s="1">
        <f t="shared" si="18"/>
        <v>98</v>
      </c>
      <c r="D64">
        <f t="shared" si="19"/>
        <v>69</v>
      </c>
      <c r="G64">
        <v>61</v>
      </c>
      <c r="J64" s="33"/>
      <c r="K64" s="11"/>
      <c r="L64" s="19"/>
      <c r="M64" s="34"/>
      <c r="N64" s="19"/>
      <c r="O64" s="34"/>
      <c r="P64" s="32"/>
      <c r="Q64" s="34"/>
      <c r="R64" s="19"/>
      <c r="S64" s="34"/>
      <c r="T64" s="32">
        <f t="shared" si="11"/>
        <v>1260000</v>
      </c>
      <c r="U64" s="11">
        <f t="shared" si="12"/>
        <v>18000</v>
      </c>
      <c r="V64" s="29">
        <f t="shared" si="2"/>
        <v>1260000</v>
      </c>
      <c r="W64" s="36">
        <f t="shared" si="3"/>
        <v>18000</v>
      </c>
      <c r="X64" s="28">
        <v>70</v>
      </c>
    </row>
    <row r="65" spans="1:24">
      <c r="A65" s="2">
        <v>2077</v>
      </c>
      <c r="C65" s="1">
        <f t="shared" si="18"/>
        <v>99</v>
      </c>
      <c r="D65">
        <f t="shared" si="19"/>
        <v>70</v>
      </c>
      <c r="G65">
        <v>62</v>
      </c>
      <c r="J65" s="33"/>
      <c r="K65" s="11"/>
      <c r="L65" s="19"/>
      <c r="M65" s="34"/>
      <c r="N65" s="19"/>
      <c r="O65" s="34"/>
      <c r="P65" s="32"/>
      <c r="Q65" s="34"/>
      <c r="R65" s="19"/>
      <c r="S65" s="34"/>
      <c r="T65" s="32">
        <f t="shared" si="11"/>
        <v>1260000</v>
      </c>
      <c r="U65" s="11">
        <f t="shared" si="12"/>
        <v>18000</v>
      </c>
      <c r="V65" s="29">
        <f t="shared" si="2"/>
        <v>1260000</v>
      </c>
      <c r="W65" s="36">
        <f t="shared" si="3"/>
        <v>18000</v>
      </c>
      <c r="X65" s="28">
        <v>70</v>
      </c>
    </row>
    <row r="66" spans="1:24">
      <c r="A66" s="2">
        <v>2078</v>
      </c>
      <c r="C66" s="1">
        <f t="shared" si="18"/>
        <v>100</v>
      </c>
      <c r="D66">
        <f t="shared" si="19"/>
        <v>71</v>
      </c>
      <c r="G66">
        <v>63</v>
      </c>
      <c r="J66" s="33"/>
      <c r="K66" s="11"/>
      <c r="L66" s="19"/>
      <c r="M66" s="34"/>
      <c r="N66" s="19"/>
      <c r="O66" s="34"/>
      <c r="P66" s="32"/>
      <c r="Q66" s="34"/>
      <c r="R66" s="19"/>
      <c r="S66" s="34"/>
      <c r="T66" s="32">
        <f t="shared" si="11"/>
        <v>1260000</v>
      </c>
      <c r="U66" s="11">
        <f t="shared" si="12"/>
        <v>18000</v>
      </c>
      <c r="V66" s="29">
        <f t="shared" si="2"/>
        <v>1260000</v>
      </c>
      <c r="W66" s="36">
        <f t="shared" si="3"/>
        <v>18000</v>
      </c>
      <c r="X66" s="28">
        <v>70</v>
      </c>
    </row>
    <row r="67" spans="1:24">
      <c r="A67" s="2">
        <v>2079</v>
      </c>
      <c r="C67" s="1">
        <f t="shared" si="18"/>
        <v>101</v>
      </c>
      <c r="D67">
        <f t="shared" si="19"/>
        <v>72</v>
      </c>
      <c r="G67">
        <v>64</v>
      </c>
      <c r="J67" s="33"/>
      <c r="K67" s="11"/>
      <c r="L67" s="19"/>
      <c r="M67" s="34"/>
      <c r="N67" s="32">
        <v>200000</v>
      </c>
      <c r="O67" s="34">
        <f t="shared" ref="O67" si="22">N67/X67</f>
        <v>2857.1428571428573</v>
      </c>
      <c r="P67" s="32"/>
      <c r="Q67" s="34"/>
      <c r="R67" s="19"/>
      <c r="S67" s="34"/>
      <c r="T67" s="32">
        <f t="shared" si="11"/>
        <v>1260000</v>
      </c>
      <c r="U67" s="11">
        <f t="shared" si="12"/>
        <v>18000</v>
      </c>
      <c r="V67" s="29">
        <f t="shared" si="2"/>
        <v>1460000</v>
      </c>
      <c r="W67" s="36">
        <f t="shared" si="3"/>
        <v>20857.142857142859</v>
      </c>
      <c r="X67" s="28">
        <v>70</v>
      </c>
    </row>
    <row r="68" spans="1:24">
      <c r="A68" s="2">
        <v>2080</v>
      </c>
      <c r="C68" s="1">
        <f t="shared" ref="C68:C81" si="23">A68-1977-1</f>
        <v>102</v>
      </c>
      <c r="D68">
        <f t="shared" ref="D68:D81" si="24">A68-2006-1</f>
        <v>73</v>
      </c>
      <c r="G68">
        <v>65</v>
      </c>
      <c r="J68" s="33">
        <v>500000</v>
      </c>
      <c r="K68" s="11">
        <f>J68/X68</f>
        <v>7142.8571428571431</v>
      </c>
      <c r="L68" s="19"/>
      <c r="M68" s="34"/>
      <c r="N68" s="19"/>
      <c r="O68" s="34"/>
      <c r="P68" s="32"/>
      <c r="Q68" s="34"/>
      <c r="R68" s="19"/>
      <c r="S68" s="34"/>
      <c r="T68" s="32">
        <f t="shared" si="11"/>
        <v>1260000</v>
      </c>
      <c r="U68" s="11">
        <f t="shared" si="12"/>
        <v>18000</v>
      </c>
      <c r="V68" s="29">
        <f t="shared" si="2"/>
        <v>1760000</v>
      </c>
      <c r="W68" s="36">
        <f t="shared" si="3"/>
        <v>25142.857142857145</v>
      </c>
      <c r="X68" s="28">
        <v>70</v>
      </c>
    </row>
    <row r="69" spans="1:24">
      <c r="A69" s="2">
        <v>2081</v>
      </c>
      <c r="C69" s="1">
        <f t="shared" si="23"/>
        <v>103</v>
      </c>
      <c r="D69">
        <f t="shared" si="24"/>
        <v>74</v>
      </c>
      <c r="G69">
        <v>66</v>
      </c>
      <c r="J69" s="33"/>
      <c r="K69" s="11"/>
      <c r="L69" s="19"/>
      <c r="M69" s="34"/>
      <c r="N69" s="19"/>
      <c r="O69" s="34"/>
      <c r="P69" s="32"/>
      <c r="Q69" s="34"/>
      <c r="R69" s="19"/>
      <c r="S69" s="34"/>
      <c r="T69" s="32">
        <f t="shared" si="11"/>
        <v>1260000</v>
      </c>
      <c r="U69" s="11">
        <f t="shared" si="12"/>
        <v>18000</v>
      </c>
      <c r="V69" s="29">
        <f t="shared" ref="V69:V81" si="25">SUM(J69,L69,N69,P69,R69,T69)</f>
        <v>1260000</v>
      </c>
      <c r="W69" s="36">
        <f t="shared" ref="W69:W81" si="26">SUM(U69,S69,Q69,O69,M69,K69)</f>
        <v>18000</v>
      </c>
      <c r="X69" s="28">
        <v>70</v>
      </c>
    </row>
    <row r="70" spans="1:24">
      <c r="A70" s="2">
        <v>2082</v>
      </c>
      <c r="C70" s="1">
        <f t="shared" si="23"/>
        <v>104</v>
      </c>
      <c r="D70">
        <f t="shared" si="24"/>
        <v>75</v>
      </c>
      <c r="G70">
        <v>67</v>
      </c>
      <c r="J70" s="33"/>
      <c r="K70" s="11"/>
      <c r="L70" s="19"/>
      <c r="M70" s="34"/>
      <c r="N70" s="19"/>
      <c r="O70" s="34"/>
      <c r="P70" s="32"/>
      <c r="Q70" s="34"/>
      <c r="R70" s="19"/>
      <c r="S70" s="34"/>
      <c r="T70" s="32">
        <f t="shared" si="11"/>
        <v>1260000</v>
      </c>
      <c r="U70" s="11">
        <f t="shared" si="12"/>
        <v>18000</v>
      </c>
      <c r="V70" s="29">
        <f t="shared" si="25"/>
        <v>1260000</v>
      </c>
      <c r="W70" s="36">
        <f t="shared" si="26"/>
        <v>18000</v>
      </c>
      <c r="X70" s="28">
        <v>70</v>
      </c>
    </row>
    <row r="71" spans="1:24">
      <c r="A71" s="2">
        <v>2083</v>
      </c>
      <c r="C71" s="1">
        <f t="shared" si="23"/>
        <v>105</v>
      </c>
      <c r="D71">
        <f t="shared" si="24"/>
        <v>76</v>
      </c>
      <c r="G71">
        <v>68</v>
      </c>
      <c r="J71" s="33"/>
      <c r="K71" s="11"/>
      <c r="L71" s="19"/>
      <c r="M71" s="34"/>
      <c r="N71" s="19"/>
      <c r="O71" s="34"/>
      <c r="P71" s="32"/>
      <c r="Q71" s="34"/>
      <c r="R71" s="19"/>
      <c r="S71" s="34"/>
      <c r="T71" s="32">
        <f t="shared" si="11"/>
        <v>1260000</v>
      </c>
      <c r="U71" s="11">
        <f t="shared" si="12"/>
        <v>18000</v>
      </c>
      <c r="V71" s="29">
        <f t="shared" si="25"/>
        <v>1260000</v>
      </c>
      <c r="W71" s="36">
        <f t="shared" si="26"/>
        <v>18000</v>
      </c>
      <c r="X71" s="28">
        <v>70</v>
      </c>
    </row>
    <row r="72" spans="1:24">
      <c r="A72" s="2">
        <v>2084</v>
      </c>
      <c r="C72" s="1">
        <f t="shared" si="23"/>
        <v>106</v>
      </c>
      <c r="D72">
        <f t="shared" si="24"/>
        <v>77</v>
      </c>
      <c r="G72">
        <v>69</v>
      </c>
      <c r="J72" s="33"/>
      <c r="K72" s="11"/>
      <c r="L72" s="19"/>
      <c r="M72" s="34"/>
      <c r="N72" s="32">
        <v>200000</v>
      </c>
      <c r="O72" s="34">
        <f t="shared" ref="O72" si="27">N72/X72</f>
        <v>2857.1428571428573</v>
      </c>
      <c r="P72" s="32"/>
      <c r="Q72" s="34"/>
      <c r="R72" s="19"/>
      <c r="S72" s="34"/>
      <c r="T72" s="32">
        <f t="shared" si="11"/>
        <v>1260000</v>
      </c>
      <c r="U72" s="11">
        <f t="shared" si="12"/>
        <v>18000</v>
      </c>
      <c r="V72" s="29">
        <f t="shared" si="25"/>
        <v>1460000</v>
      </c>
      <c r="W72" s="36">
        <f t="shared" si="26"/>
        <v>20857.142857142859</v>
      </c>
      <c r="X72" s="28">
        <v>70</v>
      </c>
    </row>
    <row r="73" spans="1:24">
      <c r="A73" s="2">
        <v>2085</v>
      </c>
      <c r="C73" s="1">
        <f t="shared" si="23"/>
        <v>107</v>
      </c>
      <c r="D73">
        <f t="shared" si="24"/>
        <v>78</v>
      </c>
      <c r="G73">
        <v>70</v>
      </c>
      <c r="J73" s="33"/>
      <c r="K73" s="11"/>
      <c r="L73" s="19"/>
      <c r="M73" s="34"/>
      <c r="N73" s="32"/>
      <c r="O73" s="34"/>
      <c r="P73" s="32"/>
      <c r="Q73" s="34"/>
      <c r="R73" s="19"/>
      <c r="S73" s="34"/>
      <c r="T73" s="32">
        <f t="shared" si="11"/>
        <v>1260000</v>
      </c>
      <c r="U73" s="11">
        <f t="shared" si="12"/>
        <v>18000</v>
      </c>
      <c r="V73" s="29">
        <f t="shared" si="25"/>
        <v>1260000</v>
      </c>
      <c r="W73" s="36">
        <f t="shared" si="26"/>
        <v>18000</v>
      </c>
      <c r="X73" s="28">
        <v>70</v>
      </c>
    </row>
    <row r="74" spans="1:24">
      <c r="A74" s="2">
        <v>2086</v>
      </c>
      <c r="C74" s="1">
        <f t="shared" si="23"/>
        <v>108</v>
      </c>
      <c r="D74">
        <f t="shared" si="24"/>
        <v>79</v>
      </c>
      <c r="G74">
        <v>71</v>
      </c>
      <c r="J74" s="33"/>
      <c r="K74" s="11"/>
      <c r="L74" s="19"/>
      <c r="M74" s="34"/>
      <c r="N74" s="19"/>
      <c r="O74" s="34"/>
      <c r="P74" s="32"/>
      <c r="Q74" s="34"/>
      <c r="R74" s="19"/>
      <c r="S74" s="34"/>
      <c r="T74" s="32">
        <f t="shared" si="11"/>
        <v>1260000</v>
      </c>
      <c r="U74" s="11">
        <f t="shared" si="12"/>
        <v>18000</v>
      </c>
      <c r="V74" s="29">
        <f t="shared" si="25"/>
        <v>1260000</v>
      </c>
      <c r="W74" s="36">
        <f t="shared" si="26"/>
        <v>18000</v>
      </c>
      <c r="X74" s="28">
        <v>70</v>
      </c>
    </row>
    <row r="75" spans="1:24">
      <c r="A75" s="2">
        <v>2087</v>
      </c>
      <c r="C75" s="1">
        <f t="shared" si="23"/>
        <v>109</v>
      </c>
      <c r="D75">
        <f t="shared" si="24"/>
        <v>80</v>
      </c>
      <c r="G75">
        <v>72</v>
      </c>
      <c r="J75" s="33"/>
      <c r="K75" s="11"/>
      <c r="L75" s="19"/>
      <c r="M75" s="34"/>
      <c r="N75" s="19"/>
      <c r="O75" s="34"/>
      <c r="P75" s="32"/>
      <c r="Q75" s="34"/>
      <c r="R75" s="19"/>
      <c r="S75" s="34"/>
      <c r="T75" s="32">
        <f t="shared" si="11"/>
        <v>1260000</v>
      </c>
      <c r="U75" s="11">
        <f t="shared" si="12"/>
        <v>18000</v>
      </c>
      <c r="V75" s="29">
        <f t="shared" si="25"/>
        <v>1260000</v>
      </c>
      <c r="W75" s="36">
        <f t="shared" si="26"/>
        <v>18000</v>
      </c>
      <c r="X75" s="28">
        <v>70</v>
      </c>
    </row>
    <row r="76" spans="1:24">
      <c r="A76" s="2">
        <v>2088</v>
      </c>
      <c r="C76" s="1">
        <f t="shared" si="23"/>
        <v>110</v>
      </c>
      <c r="D76">
        <f t="shared" si="24"/>
        <v>81</v>
      </c>
      <c r="G76">
        <v>73</v>
      </c>
      <c r="J76" s="33"/>
      <c r="K76" s="11"/>
      <c r="L76" s="19"/>
      <c r="M76" s="34"/>
      <c r="N76" s="19"/>
      <c r="O76" s="34"/>
      <c r="P76" s="32"/>
      <c r="Q76" s="34"/>
      <c r="R76" s="19"/>
      <c r="S76" s="34"/>
      <c r="T76" s="32">
        <f t="shared" si="11"/>
        <v>1260000</v>
      </c>
      <c r="U76" s="11">
        <f t="shared" si="12"/>
        <v>18000</v>
      </c>
      <c r="V76" s="29">
        <f t="shared" si="25"/>
        <v>1260000</v>
      </c>
      <c r="W76" s="36">
        <f t="shared" si="26"/>
        <v>18000</v>
      </c>
      <c r="X76" s="28">
        <v>70</v>
      </c>
    </row>
    <row r="77" spans="1:24">
      <c r="A77" s="2">
        <v>2089</v>
      </c>
      <c r="C77" s="1">
        <f t="shared" si="23"/>
        <v>111</v>
      </c>
      <c r="D77">
        <f t="shared" si="24"/>
        <v>82</v>
      </c>
      <c r="G77">
        <v>74</v>
      </c>
      <c r="J77" s="33"/>
      <c r="K77" s="11"/>
      <c r="L77" s="19"/>
      <c r="M77" s="34"/>
      <c r="N77" s="32">
        <v>200000</v>
      </c>
      <c r="O77" s="34">
        <f t="shared" ref="O77" si="28">N77/X77</f>
        <v>2857.1428571428573</v>
      </c>
      <c r="P77" s="32"/>
      <c r="Q77" s="34"/>
      <c r="R77" s="19"/>
      <c r="S77" s="34"/>
      <c r="T77" s="32">
        <f t="shared" si="11"/>
        <v>1260000</v>
      </c>
      <c r="U77" s="11">
        <f t="shared" si="12"/>
        <v>18000</v>
      </c>
      <c r="V77" s="29">
        <f t="shared" si="25"/>
        <v>1460000</v>
      </c>
      <c r="W77" s="36">
        <f t="shared" si="26"/>
        <v>20857.142857142859</v>
      </c>
      <c r="X77" s="28">
        <v>70</v>
      </c>
    </row>
    <row r="78" spans="1:24">
      <c r="A78" s="2">
        <v>2090</v>
      </c>
      <c r="C78" s="1">
        <f t="shared" si="23"/>
        <v>112</v>
      </c>
      <c r="D78">
        <f t="shared" si="24"/>
        <v>83</v>
      </c>
      <c r="G78">
        <v>75</v>
      </c>
      <c r="J78" s="33">
        <v>500000</v>
      </c>
      <c r="K78" s="11">
        <f>J78/X78</f>
        <v>7142.8571428571431</v>
      </c>
      <c r="L78" s="19"/>
      <c r="M78" s="34"/>
      <c r="N78" s="19"/>
      <c r="O78" s="34"/>
      <c r="P78" s="32"/>
      <c r="Q78" s="34"/>
      <c r="R78" s="19"/>
      <c r="S78" s="34"/>
      <c r="T78" s="32">
        <f t="shared" si="11"/>
        <v>1260000</v>
      </c>
      <c r="U78" s="11">
        <f t="shared" si="12"/>
        <v>18000</v>
      </c>
      <c r="V78" s="29">
        <f t="shared" si="25"/>
        <v>1760000</v>
      </c>
      <c r="W78" s="36">
        <f t="shared" si="26"/>
        <v>25142.857142857145</v>
      </c>
      <c r="X78" s="28">
        <v>70</v>
      </c>
    </row>
    <row r="79" spans="1:24">
      <c r="A79" s="2">
        <v>2091</v>
      </c>
      <c r="C79" s="1">
        <f t="shared" si="23"/>
        <v>113</v>
      </c>
      <c r="D79">
        <f t="shared" si="24"/>
        <v>84</v>
      </c>
      <c r="G79">
        <v>76</v>
      </c>
      <c r="J79" s="33"/>
      <c r="K79" s="11"/>
      <c r="L79" s="19"/>
      <c r="M79" s="34"/>
      <c r="N79" s="19"/>
      <c r="O79" s="34"/>
      <c r="P79" s="32"/>
      <c r="Q79" s="34"/>
      <c r="R79" s="19"/>
      <c r="S79" s="34"/>
      <c r="T79" s="32">
        <f t="shared" si="11"/>
        <v>1260000</v>
      </c>
      <c r="U79" s="11">
        <f t="shared" si="12"/>
        <v>18000</v>
      </c>
      <c r="V79" s="29">
        <f t="shared" si="25"/>
        <v>1260000</v>
      </c>
      <c r="W79" s="36">
        <f t="shared" si="26"/>
        <v>18000</v>
      </c>
      <c r="X79" s="28">
        <v>70</v>
      </c>
    </row>
    <row r="80" spans="1:24">
      <c r="A80" s="2">
        <v>2092</v>
      </c>
      <c r="C80" s="1">
        <f t="shared" si="23"/>
        <v>114</v>
      </c>
      <c r="D80">
        <f t="shared" si="24"/>
        <v>85</v>
      </c>
      <c r="G80">
        <v>77</v>
      </c>
      <c r="J80" s="33"/>
      <c r="K80" s="11"/>
      <c r="L80" s="19"/>
      <c r="M80" s="34"/>
      <c r="N80" s="19"/>
      <c r="O80" s="34"/>
      <c r="P80" s="32"/>
      <c r="Q80" s="34"/>
      <c r="R80" s="19"/>
      <c r="S80" s="34"/>
      <c r="T80" s="32">
        <f t="shared" si="11"/>
        <v>1260000</v>
      </c>
      <c r="U80" s="11">
        <f t="shared" si="12"/>
        <v>18000</v>
      </c>
      <c r="V80" s="29">
        <f t="shared" si="25"/>
        <v>1260000</v>
      </c>
      <c r="W80" s="36">
        <f t="shared" si="26"/>
        <v>18000</v>
      </c>
      <c r="X80" s="28">
        <v>70</v>
      </c>
    </row>
    <row r="81" spans="1:24">
      <c r="A81" s="2">
        <v>2093</v>
      </c>
      <c r="C81" s="1">
        <f t="shared" si="23"/>
        <v>115</v>
      </c>
      <c r="D81">
        <f t="shared" si="24"/>
        <v>86</v>
      </c>
      <c r="G81">
        <v>78</v>
      </c>
      <c r="J81" s="33"/>
      <c r="K81" s="11"/>
      <c r="L81" s="19"/>
      <c r="M81" s="34"/>
      <c r="N81" s="19"/>
      <c r="O81" s="34"/>
      <c r="P81" s="32"/>
      <c r="Q81" s="34"/>
      <c r="R81" s="19"/>
      <c r="S81" s="34"/>
      <c r="T81" s="32">
        <f t="shared" si="11"/>
        <v>1260000</v>
      </c>
      <c r="U81" s="11">
        <f t="shared" si="12"/>
        <v>18000</v>
      </c>
      <c r="V81" s="29">
        <f t="shared" si="25"/>
        <v>1260000</v>
      </c>
      <c r="W81" s="36">
        <f t="shared" si="26"/>
        <v>18000</v>
      </c>
      <c r="X81" s="28">
        <v>70</v>
      </c>
    </row>
    <row r="82" spans="1:24">
      <c r="M82" s="34"/>
      <c r="O82" s="34"/>
      <c r="P82" s="32"/>
      <c r="Q82" s="34"/>
      <c r="S82" s="34"/>
      <c r="W82" s="37"/>
    </row>
    <row r="83" spans="1:24">
      <c r="P83" s="32"/>
      <c r="Q83" s="34"/>
    </row>
  </sheetData>
  <mergeCells count="7">
    <mergeCell ref="P1:Q1"/>
    <mergeCell ref="T1:U1"/>
    <mergeCell ref="V1:W1"/>
    <mergeCell ref="R1:S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фин.цели 2015</vt:lpstr>
    </vt:vector>
  </TitlesOfParts>
  <Company>Izhtrading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БродскаяЕС</dc:creator>
  <cp:lastModifiedBy>1</cp:lastModifiedBy>
  <cp:lastPrinted>2015-07-12T18:39:18Z</cp:lastPrinted>
  <dcterms:created xsi:type="dcterms:W3CDTF">2014-01-21T06:56:53Z</dcterms:created>
  <dcterms:modified xsi:type="dcterms:W3CDTF">2016-04-09T18:59:25Z</dcterms:modified>
</cp:coreProperties>
</file>